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C:\Users\rschacht\Google Drive\06. Banco Estado\Formularios\"/>
    </mc:Choice>
  </mc:AlternateContent>
  <xr:revisionPtr revIDLastSave="0" documentId="13_ncr:1_{D0605ADF-A3F6-4F48-BC4C-45AA406CCCDF}" xr6:coauthVersionLast="45" xr6:coauthVersionMax="45" xr10:uidLastSave="{00000000-0000-0000-0000-000000000000}"/>
  <bookViews>
    <workbookView xWindow="-110" yWindow="-110" windowWidth="19420" windowHeight="10420" tabRatio="627" xr2:uid="{00000000-000D-0000-FFFF-FFFF00000000}"/>
  </bookViews>
  <sheets>
    <sheet name="Formulario" sheetId="27" r:id="rId1"/>
    <sheet name="Anexo 1" sheetId="22" r:id="rId2"/>
    <sheet name="Anexo 2" sheetId="23" state="hidden" r:id="rId3"/>
    <sheet name="Datos" sheetId="8" state="hidden" r:id="rId4"/>
  </sheets>
  <externalReferences>
    <externalReference r:id="rId5"/>
  </externalReferences>
  <definedNames>
    <definedName name="_xlnm.Print_Area" localSheetId="2">'Anexo 2'!$A$1:$S$45</definedName>
    <definedName name="_xlnm.Print_Area" localSheetId="0">Formulario!$A$2:$Y$60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2" i="27" l="1"/>
  <c r="F31" i="27" l="1"/>
  <c r="Q58" i="27"/>
  <c r="Q57" i="27"/>
  <c r="C54" i="22" l="1"/>
  <c r="B46" i="22"/>
  <c r="B47" i="22"/>
  <c r="B48" i="22"/>
  <c r="B49" i="22"/>
  <c r="B50" i="22"/>
  <c r="B51" i="22"/>
  <c r="B52" i="22"/>
  <c r="B53" i="22"/>
  <c r="B54" i="22"/>
  <c r="B45" i="22"/>
  <c r="G34" i="23"/>
  <c r="H34" i="23"/>
  <c r="I34" i="23"/>
  <c r="J34" i="23"/>
  <c r="K34" i="23"/>
  <c r="L34" i="23"/>
  <c r="M34" i="23"/>
  <c r="N34" i="23"/>
  <c r="O34" i="23"/>
  <c r="P34" i="23"/>
  <c r="Q34" i="23"/>
  <c r="G35" i="23"/>
  <c r="H35" i="23"/>
  <c r="I35" i="23"/>
  <c r="J35" i="23"/>
  <c r="K35" i="23"/>
  <c r="L35" i="23"/>
  <c r="M35" i="23"/>
  <c r="N35" i="23"/>
  <c r="O35" i="23"/>
  <c r="P35" i="23"/>
  <c r="Q35" i="23"/>
  <c r="G36" i="23"/>
  <c r="H36" i="23"/>
  <c r="I36" i="23"/>
  <c r="J36" i="23"/>
  <c r="K36" i="23"/>
  <c r="L36" i="23"/>
  <c r="M36" i="23"/>
  <c r="N36" i="23"/>
  <c r="O36" i="23"/>
  <c r="P36" i="23"/>
  <c r="Q36" i="23"/>
  <c r="G37" i="23"/>
  <c r="H37" i="23"/>
  <c r="I37" i="23"/>
  <c r="J37" i="23"/>
  <c r="K37" i="23"/>
  <c r="L37" i="23"/>
  <c r="M37" i="23"/>
  <c r="N37" i="23"/>
  <c r="O37" i="23"/>
  <c r="P37" i="23"/>
  <c r="Q37" i="23"/>
  <c r="G38" i="23"/>
  <c r="H38" i="23"/>
  <c r="I38" i="23"/>
  <c r="J38" i="23"/>
  <c r="K38" i="23"/>
  <c r="L38" i="23"/>
  <c r="M38" i="23"/>
  <c r="N38" i="23"/>
  <c r="O38" i="23"/>
  <c r="P38" i="23"/>
  <c r="Q38" i="23"/>
  <c r="G39" i="23"/>
  <c r="H39" i="23"/>
  <c r="I39" i="23"/>
  <c r="J39" i="23"/>
  <c r="K39" i="23"/>
  <c r="L39" i="23"/>
  <c r="M39" i="23"/>
  <c r="N39" i="23"/>
  <c r="O39" i="23"/>
  <c r="P39" i="23"/>
  <c r="Q39" i="23"/>
  <c r="G40" i="23"/>
  <c r="H40" i="23"/>
  <c r="I40" i="23"/>
  <c r="J40" i="23"/>
  <c r="K40" i="23"/>
  <c r="L40" i="23"/>
  <c r="M40" i="23"/>
  <c r="N40" i="23"/>
  <c r="O40" i="23"/>
  <c r="P40" i="23"/>
  <c r="Q40" i="23"/>
  <c r="G41" i="23"/>
  <c r="H41" i="23"/>
  <c r="I41" i="23"/>
  <c r="J41" i="23"/>
  <c r="K41" i="23"/>
  <c r="L41" i="23"/>
  <c r="M41" i="23"/>
  <c r="N41" i="23"/>
  <c r="O41" i="23"/>
  <c r="P41" i="23"/>
  <c r="Q41" i="23"/>
  <c r="G42" i="23"/>
  <c r="H42" i="23"/>
  <c r="I42" i="23"/>
  <c r="J42" i="23"/>
  <c r="K42" i="23"/>
  <c r="L42" i="23"/>
  <c r="M42" i="23"/>
  <c r="N42" i="23"/>
  <c r="O42" i="23"/>
  <c r="P42" i="23"/>
  <c r="Q42" i="23"/>
  <c r="G43" i="23"/>
  <c r="H43" i="23"/>
  <c r="I43" i="23"/>
  <c r="J43" i="23"/>
  <c r="K43" i="23"/>
  <c r="L43" i="23"/>
  <c r="M43" i="23"/>
  <c r="N43" i="23"/>
  <c r="O43" i="23"/>
  <c r="P43" i="23"/>
  <c r="Q43" i="23"/>
  <c r="F35" i="23"/>
  <c r="F36" i="23"/>
  <c r="F37" i="23"/>
  <c r="F38" i="23"/>
  <c r="F39" i="23"/>
  <c r="F40" i="23"/>
  <c r="F41" i="23"/>
  <c r="F42" i="23"/>
  <c r="F43" i="23"/>
  <c r="F34" i="23"/>
  <c r="E45" i="22"/>
  <c r="E46" i="22"/>
  <c r="E47" i="22"/>
  <c r="E48" i="22"/>
  <c r="E49" i="22"/>
  <c r="E50" i="22"/>
  <c r="E51" i="22"/>
  <c r="E52" i="22"/>
  <c r="E53" i="22"/>
  <c r="E54" i="22"/>
  <c r="E44" i="22"/>
  <c r="E19" i="22"/>
  <c r="E21" i="22"/>
  <c r="E22" i="22"/>
  <c r="E23" i="22"/>
  <c r="E20" i="22"/>
  <c r="F14" i="23"/>
  <c r="P66" i="22"/>
  <c r="P65" i="22"/>
  <c r="J66" i="22"/>
  <c r="H62" i="22"/>
  <c r="B57" i="22"/>
  <c r="W46" i="22"/>
  <c r="W47" i="22"/>
  <c r="W48" i="22"/>
  <c r="W49" i="22"/>
  <c r="W50" i="22"/>
  <c r="W51" i="22"/>
  <c r="W52" i="22"/>
  <c r="W53" i="22"/>
  <c r="W54" i="22"/>
  <c r="T46" i="22"/>
  <c r="T47" i="22"/>
  <c r="T48" i="22"/>
  <c r="T49" i="22"/>
  <c r="T50" i="22"/>
  <c r="T51" i="22"/>
  <c r="T52" i="22"/>
  <c r="T53" i="22"/>
  <c r="T54" i="22"/>
  <c r="T45" i="22"/>
  <c r="T31" i="22"/>
  <c r="Z31" i="22" s="1"/>
  <c r="T32" i="22"/>
  <c r="Z32" i="22" s="1"/>
  <c r="T33" i="22"/>
  <c r="Z33" i="22" s="1"/>
  <c r="T34" i="22"/>
  <c r="Z34" i="22" s="1"/>
  <c r="T35" i="22"/>
  <c r="Z35" i="22" s="1"/>
  <c r="T36" i="22"/>
  <c r="Z36" i="22" s="1"/>
  <c r="T37" i="22"/>
  <c r="Z37" i="22" s="1"/>
  <c r="T38" i="22"/>
  <c r="Z38" i="22" s="1"/>
  <c r="T39" i="22"/>
  <c r="Z39" i="22" s="1"/>
  <c r="T30" i="22"/>
  <c r="Z20" i="22"/>
  <c r="Z23" i="22"/>
  <c r="Z22" i="22"/>
  <c r="Z13" i="22"/>
  <c r="Z14" i="22"/>
  <c r="Z11" i="22"/>
  <c r="X2" i="22"/>
  <c r="Q2" i="23" s="1"/>
  <c r="U31" i="27"/>
  <c r="Q59" i="27"/>
  <c r="P67" i="22" s="1"/>
  <c r="D58" i="27"/>
  <c r="D57" i="27"/>
  <c r="J65" i="22" s="1"/>
  <c r="M31" i="27" l="1"/>
  <c r="Z48" i="22"/>
  <c r="Z52" i="22"/>
  <c r="Z53" i="22"/>
  <c r="Z47" i="22"/>
  <c r="Z49" i="22"/>
  <c r="Z50" i="22"/>
  <c r="Z54" i="22"/>
  <c r="Z46" i="22"/>
  <c r="Z51" i="22"/>
  <c r="Z21" i="22"/>
  <c r="Z24" i="22" s="1"/>
  <c r="Z12" i="22"/>
  <c r="Z15" i="22" s="1"/>
  <c r="R42" i="23"/>
  <c r="R40" i="23"/>
  <c r="O33" i="23"/>
  <c r="G33" i="23"/>
  <c r="J33" i="23"/>
  <c r="R39" i="23"/>
  <c r="Q33" i="23"/>
  <c r="I33" i="23"/>
  <c r="R38" i="23"/>
  <c r="K33" i="23"/>
  <c r="P33" i="23"/>
  <c r="H33" i="23"/>
  <c r="R37" i="23"/>
  <c r="L33" i="23"/>
  <c r="R36" i="23"/>
  <c r="N33" i="23"/>
  <c r="R43" i="23"/>
  <c r="R35" i="23"/>
  <c r="M33" i="23"/>
  <c r="R41" i="23"/>
  <c r="Q23" i="23" l="1"/>
  <c r="P23" i="23"/>
  <c r="O23" i="23"/>
  <c r="N23" i="23"/>
  <c r="M23" i="23"/>
  <c r="L23" i="23"/>
  <c r="K23" i="23"/>
  <c r="J23" i="23"/>
  <c r="I23" i="23"/>
  <c r="H23" i="23"/>
  <c r="G23" i="23"/>
  <c r="F23" i="23"/>
  <c r="B23" i="23"/>
  <c r="B43" i="23" s="1"/>
  <c r="Q22" i="23"/>
  <c r="P22" i="23"/>
  <c r="O22" i="23"/>
  <c r="N22" i="23"/>
  <c r="M22" i="23"/>
  <c r="L22" i="23"/>
  <c r="K22" i="23"/>
  <c r="J22" i="23"/>
  <c r="I22" i="23"/>
  <c r="H22" i="23"/>
  <c r="G22" i="23"/>
  <c r="F22" i="23"/>
  <c r="B22" i="23"/>
  <c r="B42" i="23" s="1"/>
  <c r="Q21" i="23"/>
  <c r="P21" i="23"/>
  <c r="O21" i="23"/>
  <c r="N21" i="23"/>
  <c r="M21" i="23"/>
  <c r="L21" i="23"/>
  <c r="K21" i="23"/>
  <c r="J21" i="23"/>
  <c r="I21" i="23"/>
  <c r="H21" i="23"/>
  <c r="G21" i="23"/>
  <c r="F21" i="23"/>
  <c r="B21" i="23"/>
  <c r="B41" i="23" s="1"/>
  <c r="Q20" i="23"/>
  <c r="P20" i="23"/>
  <c r="O20" i="23"/>
  <c r="N20" i="23"/>
  <c r="M20" i="23"/>
  <c r="L20" i="23"/>
  <c r="K20" i="23"/>
  <c r="J20" i="23"/>
  <c r="I20" i="23"/>
  <c r="H20" i="23"/>
  <c r="G20" i="23"/>
  <c r="F20" i="23"/>
  <c r="B20" i="23"/>
  <c r="B40" i="23" s="1"/>
  <c r="Q19" i="23"/>
  <c r="P19" i="23"/>
  <c r="O19" i="23"/>
  <c r="N19" i="23"/>
  <c r="M19" i="23"/>
  <c r="L19" i="23"/>
  <c r="K19" i="23"/>
  <c r="J19" i="23"/>
  <c r="I19" i="23"/>
  <c r="H19" i="23"/>
  <c r="G19" i="23"/>
  <c r="F19" i="23"/>
  <c r="B19" i="23"/>
  <c r="B39" i="23" s="1"/>
  <c r="Q18" i="23"/>
  <c r="P18" i="23"/>
  <c r="O18" i="23"/>
  <c r="N18" i="23"/>
  <c r="M18" i="23"/>
  <c r="L18" i="23"/>
  <c r="K18" i="23"/>
  <c r="J18" i="23"/>
  <c r="I18" i="23"/>
  <c r="H18" i="23"/>
  <c r="G18" i="23"/>
  <c r="F18" i="23"/>
  <c r="B18" i="23"/>
  <c r="B38" i="23" s="1"/>
  <c r="Q17" i="23"/>
  <c r="P17" i="23"/>
  <c r="O17" i="23"/>
  <c r="N17" i="23"/>
  <c r="M17" i="23"/>
  <c r="L17" i="23"/>
  <c r="K17" i="23"/>
  <c r="J17" i="23"/>
  <c r="I17" i="23"/>
  <c r="H17" i="23"/>
  <c r="G17" i="23"/>
  <c r="F17" i="23"/>
  <c r="B17" i="23"/>
  <c r="B37" i="23" s="1"/>
  <c r="Q16" i="23"/>
  <c r="P16" i="23"/>
  <c r="O16" i="23"/>
  <c r="N16" i="23"/>
  <c r="M16" i="23"/>
  <c r="L16" i="23"/>
  <c r="K16" i="23"/>
  <c r="J16" i="23"/>
  <c r="I16" i="23"/>
  <c r="H16" i="23"/>
  <c r="G16" i="23"/>
  <c r="F16" i="23"/>
  <c r="B16" i="23"/>
  <c r="B36" i="23" s="1"/>
  <c r="Q15" i="23"/>
  <c r="P15" i="23"/>
  <c r="O15" i="23"/>
  <c r="N15" i="23"/>
  <c r="M15" i="23"/>
  <c r="L15" i="23"/>
  <c r="K15" i="23"/>
  <c r="J15" i="23"/>
  <c r="I15" i="23"/>
  <c r="H15" i="23"/>
  <c r="G15" i="23"/>
  <c r="F15" i="23"/>
  <c r="B15" i="23"/>
  <c r="B35" i="23" s="1"/>
  <c r="Q14" i="23"/>
  <c r="P14" i="23"/>
  <c r="O14" i="23"/>
  <c r="N14" i="23"/>
  <c r="M14" i="23"/>
  <c r="L14" i="23"/>
  <c r="K14" i="23"/>
  <c r="J14" i="23"/>
  <c r="I14" i="23"/>
  <c r="H14" i="23"/>
  <c r="G14" i="23"/>
  <c r="B14" i="23"/>
  <c r="B34" i="23" s="1"/>
  <c r="Q12" i="23"/>
  <c r="Q32" i="23" s="1"/>
  <c r="P12" i="23"/>
  <c r="P32" i="23" s="1"/>
  <c r="O12" i="23"/>
  <c r="O32" i="23" s="1"/>
  <c r="N12" i="23"/>
  <c r="N32" i="23" s="1"/>
  <c r="M12" i="23"/>
  <c r="M32" i="23" s="1"/>
  <c r="L12" i="23"/>
  <c r="L32" i="23" s="1"/>
  <c r="K12" i="23"/>
  <c r="K32" i="23" s="1"/>
  <c r="J12" i="23"/>
  <c r="J32" i="23" s="1"/>
  <c r="I12" i="23"/>
  <c r="I32" i="23" s="1"/>
  <c r="H12" i="23"/>
  <c r="H32" i="23" s="1"/>
  <c r="G12" i="23"/>
  <c r="G32" i="23" s="1"/>
  <c r="F12" i="23"/>
  <c r="F32" i="23" s="1"/>
  <c r="B12" i="23"/>
  <c r="B32" i="23" s="1"/>
  <c r="Q11" i="23"/>
  <c r="Q31" i="23" s="1"/>
  <c r="P11" i="23"/>
  <c r="P31" i="23" s="1"/>
  <c r="O11" i="23"/>
  <c r="O31" i="23" s="1"/>
  <c r="N11" i="23"/>
  <c r="N31" i="23" s="1"/>
  <c r="M11" i="23"/>
  <c r="M31" i="23" s="1"/>
  <c r="L11" i="23"/>
  <c r="L31" i="23" s="1"/>
  <c r="K11" i="23"/>
  <c r="K31" i="23" s="1"/>
  <c r="J11" i="23"/>
  <c r="J31" i="23" s="1"/>
  <c r="I11" i="23"/>
  <c r="I31" i="23" s="1"/>
  <c r="H11" i="23"/>
  <c r="H31" i="23" s="1"/>
  <c r="G11" i="23"/>
  <c r="G31" i="23" s="1"/>
  <c r="F11" i="23"/>
  <c r="F31" i="23" s="1"/>
  <c r="B11" i="23"/>
  <c r="B31" i="23" s="1"/>
  <c r="Q10" i="23"/>
  <c r="Q30" i="23" s="1"/>
  <c r="P10" i="23"/>
  <c r="P30" i="23" s="1"/>
  <c r="O10" i="23"/>
  <c r="O30" i="23" s="1"/>
  <c r="N10" i="23"/>
  <c r="N30" i="23" s="1"/>
  <c r="M10" i="23"/>
  <c r="M30" i="23" s="1"/>
  <c r="L10" i="23"/>
  <c r="L30" i="23" s="1"/>
  <c r="K10" i="23"/>
  <c r="K30" i="23" s="1"/>
  <c r="J10" i="23"/>
  <c r="J30" i="23" s="1"/>
  <c r="I10" i="23"/>
  <c r="I30" i="23" s="1"/>
  <c r="H10" i="23"/>
  <c r="H30" i="23" s="1"/>
  <c r="G10" i="23"/>
  <c r="G30" i="23" s="1"/>
  <c r="F10" i="23"/>
  <c r="F30" i="23" s="1"/>
  <c r="B10" i="23"/>
  <c r="B30" i="23" s="1"/>
  <c r="Q9" i="23"/>
  <c r="Q29" i="23" s="1"/>
  <c r="P9" i="23"/>
  <c r="P29" i="23" s="1"/>
  <c r="O9" i="23"/>
  <c r="O29" i="23" s="1"/>
  <c r="N9" i="23"/>
  <c r="N29" i="23" s="1"/>
  <c r="M9" i="23"/>
  <c r="M29" i="23" s="1"/>
  <c r="L9" i="23"/>
  <c r="L29" i="23" s="1"/>
  <c r="K9" i="23"/>
  <c r="K29" i="23" s="1"/>
  <c r="J9" i="23"/>
  <c r="J29" i="23" s="1"/>
  <c r="I9" i="23"/>
  <c r="I29" i="23" s="1"/>
  <c r="H9" i="23"/>
  <c r="H29" i="23" s="1"/>
  <c r="G9" i="23"/>
  <c r="G29" i="23" s="1"/>
  <c r="F9" i="23"/>
  <c r="F29" i="23" s="1"/>
  <c r="B9" i="23"/>
  <c r="B29" i="23" s="1"/>
  <c r="X54" i="22"/>
  <c r="U54" i="22"/>
  <c r="C53" i="22"/>
  <c r="C52" i="22"/>
  <c r="C51" i="22"/>
  <c r="C50" i="22"/>
  <c r="C49" i="22"/>
  <c r="C48" i="22"/>
  <c r="C47" i="22"/>
  <c r="C46" i="22"/>
  <c r="W45" i="22"/>
  <c r="Z45" i="22" s="1"/>
  <c r="Z55" i="22" s="1"/>
  <c r="Q43" i="27" s="1"/>
  <c r="C45" i="22"/>
  <c r="B44" i="22"/>
  <c r="U39" i="22"/>
  <c r="X39" i="22" s="1"/>
  <c r="Z30" i="22"/>
  <c r="C23" i="22"/>
  <c r="B23" i="22"/>
  <c r="C22" i="22"/>
  <c r="B22" i="22"/>
  <c r="C21" i="22"/>
  <c r="B21" i="22"/>
  <c r="C20" i="22"/>
  <c r="B20" i="22"/>
  <c r="M28" i="23" l="1"/>
  <c r="M44" i="23" s="1"/>
  <c r="R32" i="23"/>
  <c r="R31" i="23"/>
  <c r="I28" i="23"/>
  <c r="I44" i="23" s="1"/>
  <c r="J28" i="23"/>
  <c r="J44" i="23" s="1"/>
  <c r="Q28" i="23"/>
  <c r="Q44" i="23" s="1"/>
  <c r="K28" i="23"/>
  <c r="K44" i="23" s="1"/>
  <c r="R30" i="23"/>
  <c r="L28" i="23"/>
  <c r="L44" i="23" s="1"/>
  <c r="N28" i="23"/>
  <c r="N44" i="23" s="1"/>
  <c r="G28" i="23"/>
  <c r="G44" i="23" s="1"/>
  <c r="O28" i="23"/>
  <c r="O44" i="23" s="1"/>
  <c r="P28" i="23"/>
  <c r="P44" i="23" s="1"/>
  <c r="H28" i="23"/>
  <c r="H44" i="23" s="1"/>
  <c r="R16" i="23"/>
  <c r="R14" i="23"/>
  <c r="P8" i="23"/>
  <c r="G8" i="23"/>
  <c r="J8" i="23"/>
  <c r="R17" i="23"/>
  <c r="R18" i="23"/>
  <c r="I13" i="23"/>
  <c r="Q13" i="23"/>
  <c r="R15" i="23"/>
  <c r="R23" i="23"/>
  <c r="R34" i="23"/>
  <c r="R33" i="23" s="1"/>
  <c r="R22" i="23"/>
  <c r="N13" i="23"/>
  <c r="K13" i="23"/>
  <c r="O13" i="23"/>
  <c r="M13" i="23"/>
  <c r="L13" i="23"/>
  <c r="G13" i="23"/>
  <c r="R19" i="23"/>
  <c r="R20" i="23"/>
  <c r="R21" i="23"/>
  <c r="J13" i="23"/>
  <c r="H13" i="23"/>
  <c r="P13" i="23"/>
  <c r="H8" i="23"/>
  <c r="L8" i="23"/>
  <c r="O8" i="23"/>
  <c r="N8" i="23"/>
  <c r="M8" i="23"/>
  <c r="F8" i="23"/>
  <c r="R29" i="23"/>
  <c r="F28" i="23"/>
  <c r="Z40" i="22"/>
  <c r="F43" i="27" s="1"/>
  <c r="R9" i="23"/>
  <c r="I8" i="23"/>
  <c r="Q8" i="23"/>
  <c r="R12" i="23"/>
  <c r="K8" i="23"/>
  <c r="F13" i="23"/>
  <c r="R11" i="23"/>
  <c r="R10" i="23"/>
  <c r="R28" i="23" l="1"/>
  <c r="P24" i="23"/>
  <c r="Q24" i="23"/>
  <c r="I24" i="23"/>
  <c r="G24" i="23"/>
  <c r="J24" i="23"/>
  <c r="N24" i="23"/>
  <c r="F24" i="23"/>
  <c r="K24" i="23"/>
  <c r="R13" i="23"/>
  <c r="O24" i="23"/>
  <c r="M24" i="23"/>
  <c r="L24" i="23"/>
  <c r="H24" i="23"/>
  <c r="F33" i="23"/>
  <c r="F44" i="23" s="1"/>
  <c r="R8" i="23"/>
  <c r="R44" i="23" l="1"/>
  <c r="R24" i="23"/>
  <c r="O45" i="27" l="1"/>
  <c r="F45" i="27"/>
  <c r="Q47" i="27"/>
  <c r="F47" i="27"/>
  <c r="J2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tc={A599C174-9879-4CCC-ABF0-213175297326}</author>
    <author>tc={0DD4DBE3-A665-4CE7-BCF7-F5ADD1BB5D1B}</author>
  </authors>
  <commentList>
    <comment ref="X14" authorId="0" shapeId="0" xr:uid="{A599C174-9879-4CCC-ABF0-213175297326}">
      <text>
        <t>[Comentario encadenado]
Su versión de Excel le permite leer este comentario encadenado; sin embargo, las ediciones que se apliquen se quitarán si el archivo se abre en una versión más reciente de Excel. Más información: https://go.microsoft.com/fwlink/?linkid=870924
Comentario:
    AP	Arica y Parinacota
TA	Tarapacá
AN	Antofagasta
AT	Atacama
CO	Coquimbo
VA	Valparaíso
RM	Metropolitana 
OH	Bernardo O'Higgins
MA	Maule
NB	Ñuble
BI	Biobío
AR	La Araucanía
LR	Los Ríos
LL	Los Lagos
AI	Aysén 
MG	Magallanes</t>
      </text>
    </comment>
    <comment ref="X20" authorId="1" shapeId="0" xr:uid="{0DD4DBE3-A665-4CE7-BCF7-F5ADD1BB5D1B}">
      <text>
        <t>[Comentario encadenado]
Su versión de Excel le permite leer este comentario encadenado; sin embargo, las ediciones que se apliquen se quitarán si el archivo se abre en una versión más reciente de Excel. Más información: https://go.microsoft.com/fwlink/?linkid=870924
Comentario:
    ANTECEDENTES MÍNIMOS QUE SE DEBEN ADJUNTAR A ESTE FORMULARIO: 
- Boletas o facturas de consumo energético del cliente, para cada energético involucrado en el proyecto, durante los últimos 12 meses;
- Hoja de datos (datasheet) de los equipos principales del proyecto.
- Plano del layout del proyecto, según corresponda al tipo de proyecto
- Memoria de cálculo del consumo futuro la cual debe justificar claramente el ahorro energético obtenido y el precio unitario utilizado para los cálculos del ahorro económico.
- Propuesta técnica económica del proyecto aprobada explicitamente por el cliente. Formato y contenido definido por la empresa instaladora.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tc={BE644A50-CE55-4EB4-8847-6DE3F43AE69A}</author>
    <author>tc={9EC60B4D-A07D-4A55-8F88-B346D83FF211}</author>
    <author>tc={E931717D-80A4-4788-886E-BA5F7CA84588}</author>
  </authors>
  <commentList>
    <comment ref="B11" authorId="0" shapeId="0" xr:uid="{BE644A50-CE55-4EB4-8847-6DE3F43AE69A}">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número de medidor</t>
      </text>
    </comment>
    <comment ref="G11" authorId="1" shapeId="0" xr:uid="{9EC60B4D-A07D-4A55-8F88-B346D83FF211}">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con la información de las boletas de consumo eléctrico del empalme correspondiente</t>
      </text>
    </comment>
    <comment ref="G20" authorId="2" shapeId="0" xr:uid="{E931717D-80A4-4788-886E-BA5F7CA8458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nuevo consumo del empalme considerando la reducción o aumento debido al proyecto</t>
      </text>
    </comment>
  </commentList>
</comments>
</file>

<file path=xl/sharedStrings.xml><?xml version="1.0" encoding="utf-8"?>
<sst xmlns="http://schemas.openxmlformats.org/spreadsheetml/2006/main" count="548" uniqueCount="319">
  <si>
    <t>Sector o Actividad</t>
  </si>
  <si>
    <t>Contrato por Desempeño Energético con Ahorros Compartidos</t>
  </si>
  <si>
    <t>Contrato por Desempeño Energético con Ahorros Garantizados</t>
  </si>
  <si>
    <t>RUT</t>
  </si>
  <si>
    <t>Fuente de energía</t>
  </si>
  <si>
    <t>Proceso o sector a intervenir</t>
  </si>
  <si>
    <t>Propano</t>
  </si>
  <si>
    <t>Tipo de combustible</t>
  </si>
  <si>
    <t>Gas Licuado Granel</t>
  </si>
  <si>
    <t>Gas Licuado Balón</t>
  </si>
  <si>
    <t>Gas de Ciudad</t>
  </si>
  <si>
    <t>Gas Natural</t>
  </si>
  <si>
    <t>Petróleo</t>
  </si>
  <si>
    <t>Leña</t>
  </si>
  <si>
    <t>Biomasa</t>
  </si>
  <si>
    <t>Otro (Especificar)</t>
  </si>
  <si>
    <t>Unidad</t>
  </si>
  <si>
    <t>[kWh/kg]</t>
  </si>
  <si>
    <t>[kWhe/m3]</t>
  </si>
  <si>
    <t>[kWhe/kg]</t>
  </si>
  <si>
    <t>Especificar </t>
  </si>
  <si>
    <t>Factor de conversión</t>
  </si>
  <si>
    <t>Variables Independientes</t>
  </si>
  <si>
    <t>Mes 1</t>
  </si>
  <si>
    <t>Mes 2</t>
  </si>
  <si>
    <t>Mes 3</t>
  </si>
  <si>
    <t>Mes 4</t>
  </si>
  <si>
    <t>Mes 5</t>
  </si>
  <si>
    <t>Mes 6</t>
  </si>
  <si>
    <t>Mes 7</t>
  </si>
  <si>
    <t>Mes 8</t>
  </si>
  <si>
    <t>Mes 9</t>
  </si>
  <si>
    <t>Mes 10</t>
  </si>
  <si>
    <t>Mes 11</t>
  </si>
  <si>
    <t>Mes 12</t>
  </si>
  <si>
    <t>Electricidad</t>
  </si>
  <si>
    <t>Ocupación</t>
  </si>
  <si>
    <t>Producción</t>
  </si>
  <si>
    <t>BT-1</t>
  </si>
  <si>
    <t>BT-2</t>
  </si>
  <si>
    <t>BT-3 PPP</t>
  </si>
  <si>
    <t>BT-3 PP</t>
  </si>
  <si>
    <t>BT - 4.1</t>
  </si>
  <si>
    <t>BT - 4.2</t>
  </si>
  <si>
    <t>BT - 4.3</t>
  </si>
  <si>
    <t>AT-2</t>
  </si>
  <si>
    <t>AT-3 PPP</t>
  </si>
  <si>
    <t>AT-3 PP</t>
  </si>
  <si>
    <t>AT - 4.1</t>
  </si>
  <si>
    <t>AT - 4.2</t>
  </si>
  <si>
    <t>AT - 4.3</t>
  </si>
  <si>
    <t>Combustible</t>
  </si>
  <si>
    <t>Grados Día Calefacción</t>
  </si>
  <si>
    <t>Grados Día de Enfriamiento</t>
  </si>
  <si>
    <t>kWh/mes</t>
  </si>
  <si>
    <t>Indicar N° medidor</t>
  </si>
  <si>
    <t>TOTAL</t>
  </si>
  <si>
    <t>kg/mes</t>
  </si>
  <si>
    <t>m3/mes</t>
  </si>
  <si>
    <t>kg/año</t>
  </si>
  <si>
    <t>m3/año</t>
  </si>
  <si>
    <t>[$/kg]</t>
  </si>
  <si>
    <t>[$/m3]</t>
  </si>
  <si>
    <t>[kWhe/lts]</t>
  </si>
  <si>
    <t>[$/lts]</t>
  </si>
  <si>
    <t>lts/mes</t>
  </si>
  <si>
    <t>lts/año</t>
  </si>
  <si>
    <t>Hora de Funcionamiento</t>
  </si>
  <si>
    <t>Contrato</t>
  </si>
  <si>
    <t>Seleccione modalidad de contrato</t>
  </si>
  <si>
    <t>Seleccionar unidad</t>
  </si>
  <si>
    <t>Seleccionar combustible</t>
  </si>
  <si>
    <t>Seleccionar tarifa</t>
  </si>
  <si>
    <t>Seleccionar variable</t>
  </si>
  <si>
    <t>Seleccionar fuente</t>
  </si>
  <si>
    <t>Indique el sector o actividad del usuario final/cliente</t>
  </si>
  <si>
    <t>Uso de Energía</t>
  </si>
  <si>
    <t>[$/kWh]</t>
  </si>
  <si>
    <t>Precio Unitario</t>
  </si>
  <si>
    <t>Descripción del Proyecto</t>
  </si>
  <si>
    <t>Tipo de Instalación</t>
  </si>
  <si>
    <t>Sistema de Calefacción</t>
  </si>
  <si>
    <t>Sistema de Acondicionamiento de Aire</t>
  </si>
  <si>
    <t>Envolvente de Edificios</t>
  </si>
  <si>
    <t>Sistema de Ventilación</t>
  </si>
  <si>
    <t>Sistema de Bombeo</t>
  </si>
  <si>
    <t>Sistema Motriz</t>
  </si>
  <si>
    <t>Sistema de Aire Comprimido</t>
  </si>
  <si>
    <t>Sistema de Refrigeración</t>
  </si>
  <si>
    <t>Otro (especificar)</t>
  </si>
  <si>
    <t>Usuario final/cliente</t>
  </si>
  <si>
    <t>Clima (GDCal/mes)</t>
  </si>
  <si>
    <t>Clima (GDe/mes)</t>
  </si>
  <si>
    <t>Ocupación (Personas/mes)</t>
  </si>
  <si>
    <t>Uso (Hrs/mes)</t>
  </si>
  <si>
    <t>Producción (Ton/mes)</t>
  </si>
  <si>
    <t>Producción (Udes/mes)</t>
  </si>
  <si>
    <t>ANTECEDENTES GENERALES DEL PROYECTO</t>
  </si>
  <si>
    <t>Agropecuario-silvícola</t>
  </si>
  <si>
    <t>Pesca</t>
  </si>
  <si>
    <t>Minería</t>
  </si>
  <si>
    <t>Industria manufacturera y Empresas de Servicios</t>
  </si>
  <si>
    <t>Electricidad, gas y agua</t>
  </si>
  <si>
    <t>Energía</t>
  </si>
  <si>
    <t>Construcción</t>
  </si>
  <si>
    <t>Comercio</t>
  </si>
  <si>
    <t>Transporte y comunicaciones</t>
  </si>
  <si>
    <t>Entidad fiscal</t>
  </si>
  <si>
    <t>Sistema de Secado</t>
  </si>
  <si>
    <t>Sistemas de Transporte de Materiales</t>
  </si>
  <si>
    <t>Sistemas de Tratamiento de Materiales</t>
  </si>
  <si>
    <t>Sistemas de Generación de Vapor</t>
  </si>
  <si>
    <t>Sistemas Generación de Calor</t>
  </si>
  <si>
    <t>Sistemas de Agua Caliente Sanitaria</t>
  </si>
  <si>
    <t>Contrato Chauffage (Venta de Energía)</t>
  </si>
  <si>
    <t>Solar Térmico</t>
  </si>
  <si>
    <t>Solar Fotovoltaico</t>
  </si>
  <si>
    <t>Eólico</t>
  </si>
  <si>
    <t>MWhe/año</t>
  </si>
  <si>
    <t>Sin Tarifa</t>
  </si>
  <si>
    <t>Opción Tarifaria</t>
  </si>
  <si>
    <t>Checklist</t>
  </si>
  <si>
    <t xml:space="preserve">Tipo de proyecto </t>
  </si>
  <si>
    <t>Seleccionar tipo de proyecto</t>
  </si>
  <si>
    <t>Seleccione el tipo de medida</t>
  </si>
  <si>
    <t xml:space="preserve">Dirección </t>
  </si>
  <si>
    <t xml:space="preserve">Indique dirección donde se implementa el proyecto </t>
  </si>
  <si>
    <t xml:space="preserve">Comuna </t>
  </si>
  <si>
    <t xml:space="preserve">Región </t>
  </si>
  <si>
    <t>DATOS ECONÓMICOS DEL PROYECTO</t>
  </si>
  <si>
    <t xml:space="preserve">Tipo de Garantia o Seguro </t>
  </si>
  <si>
    <t>Seleccione garantía o seguro</t>
  </si>
  <si>
    <t xml:space="preserve">Seleccione el tipo de garantía o seguro </t>
  </si>
  <si>
    <r>
      <t>Formulario Validación Técnica</t>
    </r>
    <r>
      <rPr>
        <sz val="13"/>
        <rFont val="Calibri"/>
        <family val="2"/>
        <scheme val="minor"/>
      </rPr>
      <t/>
    </r>
  </si>
  <si>
    <t>Financiamiento</t>
  </si>
  <si>
    <t>Garantias y seguros</t>
  </si>
  <si>
    <t xml:space="preserve">Seleccione quien solicita el Financiamiento </t>
  </si>
  <si>
    <t>Eficiencia Energética</t>
  </si>
  <si>
    <t>ESCO/Empresa de Ingeniería</t>
  </si>
  <si>
    <t>Garantía</t>
  </si>
  <si>
    <t xml:space="preserve">Garantía del proyecto </t>
  </si>
  <si>
    <t xml:space="preserve">Usuario Final/Cliente  </t>
  </si>
  <si>
    <t>Seguros</t>
  </si>
  <si>
    <t xml:space="preserve">Garantía de correcta ejecución de obras </t>
  </si>
  <si>
    <t xml:space="preserve">Seguro de daño a terceros y/o equipos </t>
  </si>
  <si>
    <t>Diseño e instalación (llave en mano)</t>
  </si>
  <si>
    <t>Generación Distribuida (Net-billing)</t>
  </si>
  <si>
    <t>Generación Distribuida (PMGD)</t>
  </si>
  <si>
    <t>Autoabastecimiento (sin inyección)</t>
  </si>
  <si>
    <t>Iluminación</t>
  </si>
  <si>
    <t>Sistema Fotovoltaico</t>
  </si>
  <si>
    <t>Mini-hidro</t>
  </si>
  <si>
    <t>Sistema Eólico</t>
  </si>
  <si>
    <t>Proceso  20.571</t>
  </si>
  <si>
    <t>SOLICITUD DE INFORMACIÓN</t>
  </si>
  <si>
    <t>SOLICITUD DE CONEXIÓN</t>
  </si>
  <si>
    <t>RESPUESTA SOLICITUD CONEXIÓN</t>
  </si>
  <si>
    <t>MANIFESTACIÓN DE CONFORMIDAD</t>
  </si>
  <si>
    <t>PRESENTACIÓN TE4</t>
  </si>
  <si>
    <t>NOTIFICACIÓN DE CONEXIÓN</t>
  </si>
  <si>
    <t>PROTOCOLO CONEXIÓN</t>
  </si>
  <si>
    <t>Total
$/año</t>
  </si>
  <si>
    <t>kWhe/año</t>
  </si>
  <si>
    <t>instaldor sec</t>
  </si>
  <si>
    <t>,</t>
  </si>
  <si>
    <t>25</t>
  </si>
  <si>
    <t>Octubre</t>
  </si>
  <si>
    <t>Días</t>
  </si>
  <si>
    <t>Meses</t>
  </si>
  <si>
    <t>Año</t>
  </si>
  <si>
    <t>Día</t>
  </si>
  <si>
    <t>Mes</t>
  </si>
  <si>
    <t>01</t>
  </si>
  <si>
    <t>Enero</t>
  </si>
  <si>
    <t>02</t>
  </si>
  <si>
    <t>Febrero</t>
  </si>
  <si>
    <t>03</t>
  </si>
  <si>
    <t>Marzo</t>
  </si>
  <si>
    <t>04</t>
  </si>
  <si>
    <t>Abril</t>
  </si>
  <si>
    <t>05</t>
  </si>
  <si>
    <t>Mayo</t>
  </si>
  <si>
    <t>06</t>
  </si>
  <si>
    <t>Junio</t>
  </si>
  <si>
    <t>07</t>
  </si>
  <si>
    <t>Julio</t>
  </si>
  <si>
    <t>08</t>
  </si>
  <si>
    <t>Agosto</t>
  </si>
  <si>
    <t>09</t>
  </si>
  <si>
    <t>Septiembre</t>
  </si>
  <si>
    <t>10</t>
  </si>
  <si>
    <t>11</t>
  </si>
  <si>
    <t>Noviembre</t>
  </si>
  <si>
    <t>12</t>
  </si>
  <si>
    <t>Diciembre</t>
  </si>
  <si>
    <t>13</t>
  </si>
  <si>
    <t>14</t>
  </si>
  <si>
    <t>15</t>
  </si>
  <si>
    <t>16</t>
  </si>
  <si>
    <t>17</t>
  </si>
  <si>
    <t>18</t>
  </si>
  <si>
    <t>19</t>
  </si>
  <si>
    <t>20</t>
  </si>
  <si>
    <t>21</t>
  </si>
  <si>
    <t>22</t>
  </si>
  <si>
    <t>23</t>
  </si>
  <si>
    <t>24</t>
  </si>
  <si>
    <t>26</t>
  </si>
  <si>
    <t>27</t>
  </si>
  <si>
    <t>28</t>
  </si>
  <si>
    <t>29</t>
  </si>
  <si>
    <t>30</t>
  </si>
  <si>
    <t>31</t>
  </si>
  <si>
    <t>Servicios</t>
  </si>
  <si>
    <t>Situación sin proyecto de EE (*)</t>
  </si>
  <si>
    <t>Situación con proyecto de EE (**)</t>
  </si>
  <si>
    <t>FORMULARIO C2 - AHORRO ASOCIADO AL PROYECTO</t>
  </si>
  <si>
    <t>Ahoro Energético (kWhe/mes)</t>
  </si>
  <si>
    <t>Total
kWhe/año</t>
  </si>
  <si>
    <t>[kWhe]</t>
  </si>
  <si>
    <t>Ahoro Económico ($/mes) (*)</t>
  </si>
  <si>
    <t>Insertar imagen satelital del inmueble o terreno donde se instalará el proyecto</t>
  </si>
  <si>
    <t>Modelo</t>
  </si>
  <si>
    <t>USO EXCLUSIVO AGENCIA DE SOSTENIBILIDAD ENERGÉTICA</t>
  </si>
  <si>
    <t>Información Formulario</t>
  </si>
  <si>
    <t>Indique el nombre del cliente</t>
  </si>
  <si>
    <t>Indique RUT cliente</t>
  </si>
  <si>
    <t>Indique comuna</t>
  </si>
  <si>
    <t>?</t>
  </si>
  <si>
    <t>Regiones</t>
  </si>
  <si>
    <t>AP</t>
  </si>
  <si>
    <t>Arica y Parinacota</t>
  </si>
  <si>
    <t>TA</t>
  </si>
  <si>
    <t>Tarapacá</t>
  </si>
  <si>
    <t>AN</t>
  </si>
  <si>
    <t>Antofagasta</t>
  </si>
  <si>
    <t>AT</t>
  </si>
  <si>
    <t>Atacama</t>
  </si>
  <si>
    <t>CO</t>
  </si>
  <si>
    <t>Coquimbo</t>
  </si>
  <si>
    <t>VA</t>
  </si>
  <si>
    <t>Valparaíso</t>
  </si>
  <si>
    <t>RM</t>
  </si>
  <si>
    <t>Metropolitana de Santiago</t>
  </si>
  <si>
    <t>OH</t>
  </si>
  <si>
    <t>Libertador General Bernardo O'Higgins</t>
  </si>
  <si>
    <t>MA</t>
  </si>
  <si>
    <t>Maule</t>
  </si>
  <si>
    <t>NB</t>
  </si>
  <si>
    <t>Ñuble</t>
  </si>
  <si>
    <t>BI</t>
  </si>
  <si>
    <t>Biobío</t>
  </si>
  <si>
    <t>AR</t>
  </si>
  <si>
    <t>La Araucanía</t>
  </si>
  <si>
    <t>LR</t>
  </si>
  <si>
    <t>Los Ríos</t>
  </si>
  <si>
    <t>LL</t>
  </si>
  <si>
    <t>Los Lagos</t>
  </si>
  <si>
    <t>AI</t>
  </si>
  <si>
    <t>Aysén del General Carlos Ibáñez del Campo</t>
  </si>
  <si>
    <t>MG</t>
  </si>
  <si>
    <t>Magallanes y de la Antártica Chilena</t>
  </si>
  <si>
    <t>Indicar aspectos generales contextualizando la situación actual sin proyecto y la situación que se espera observar luego de la implementación del proyecto.</t>
  </si>
  <si>
    <t xml:space="preserve"> Total Inversión Neta (s/iva)</t>
  </si>
  <si>
    <t>Costo Total Equipos</t>
  </si>
  <si>
    <t>Costo Implementación
(Incluye Utilidades)</t>
  </si>
  <si>
    <t>Principales Equipos</t>
  </si>
  <si>
    <t>Valor unitario neto (s/IVA)</t>
  </si>
  <si>
    <t>Cant.</t>
  </si>
  <si>
    <t>Otros costos (Incluyendo utilidades, s/IVA)</t>
  </si>
  <si>
    <t>Ciudad</t>
  </si>
  <si>
    <t xml:space="preserve">Tipo de 
proyecto </t>
  </si>
  <si>
    <t>EMPLAZAMIENTO DEL PROYECTO (Imagen satelital)</t>
  </si>
  <si>
    <t>Enlace WEB google maps</t>
  </si>
  <si>
    <t>Copiar enlace WEB de ubicación en google maps</t>
  </si>
  <si>
    <t>- -</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</si>
  <si>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t>
  </si>
  <si>
    <t>Firma Usuario Final/Cliente</t>
  </si>
  <si>
    <t>Firma Representante Legal
Empresa desarrolladora</t>
  </si>
  <si>
    <t>Proyectos de Eficiencia Energética</t>
  </si>
  <si>
    <t>Indicar en caso de otro</t>
  </si>
  <si>
    <t>INSERTAR LAYOUT DEL PROYECTO</t>
  </si>
  <si>
    <t>Consumo energía anual proyectado</t>
  </si>
  <si>
    <t>Ahorro Energético Anual Estimado</t>
  </si>
  <si>
    <t>Ahorro Anual Estimado $</t>
  </si>
  <si>
    <t>% Ahorro</t>
  </si>
  <si>
    <t>Nombre equipo 1</t>
  </si>
  <si>
    <t>Nombre equipo 2</t>
  </si>
  <si>
    <t>Nombre equipo 3</t>
  </si>
  <si>
    <t>Nombre equipo 4</t>
  </si>
  <si>
    <t>Consumo energía anual antes del proyecto</t>
  </si>
  <si>
    <t>Antecedentes mínimos</t>
  </si>
  <si>
    <t>Antecedentes complementarios</t>
  </si>
  <si>
    <t>Payback simple (años)</t>
  </si>
  <si>
    <t>Lista 1</t>
  </si>
  <si>
    <t>SI</t>
  </si>
  <si>
    <t>NO</t>
  </si>
  <si>
    <t>NO APLICA</t>
  </si>
  <si>
    <t>CUMPLE</t>
  </si>
  <si>
    <t>NO CUMPLE</t>
  </si>
  <si>
    <t>Insertar imagen del plano general del proyecto</t>
  </si>
  <si>
    <t>Plazo obras (meses)</t>
  </si>
  <si>
    <t>Vida útil (años)</t>
  </si>
  <si>
    <t xml:space="preserve">VARIABLES ENERGÉTICAS ASOCIADAS AL PROYECTO  </t>
  </si>
  <si>
    <t>!</t>
  </si>
  <si>
    <t>[$/un]</t>
  </si>
  <si>
    <t>Marca</t>
  </si>
  <si>
    <t>Precio Unitario [$/kWh]</t>
  </si>
  <si>
    <t>Precio Unitario [$/un]</t>
  </si>
  <si>
    <t>Correo electrónico</t>
  </si>
  <si>
    <t>Indique correo electrónico del cliente</t>
  </si>
  <si>
    <t>Teléfono de contacto</t>
  </si>
  <si>
    <t>Indique teléfono de contacto del cliente</t>
  </si>
  <si>
    <t>Indique RUT representante legal o instalador</t>
  </si>
  <si>
    <t>Empresa instaladora (EI)</t>
  </si>
  <si>
    <t>Indique el nombre de la empresa instaladora (si aplica)</t>
  </si>
  <si>
    <t>Indique RUT EI (si aplica)</t>
  </si>
  <si>
    <t>Representante Legal EI o Instalador</t>
  </si>
  <si>
    <t>Indique el nombre de un representante legal de la EI o del instalador a 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</si>
</sst>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quot;$&quot;* #,##0_ ;_ &quot;$&quot;* \-#,##0_ ;_ &quot;$&quot;* &quot;-&quot;_ ;_ @_ "/>
    <numFmt numFmtId="41" formatCode="_ * #,##0_ ;_ * \-#,##0_ ;_ * &quot;-&quot;_ ;_ @_ "/>
    <numFmt numFmtId="164" formatCode="_-* #,##0_-;\-* #,##0_-;_-* &quot;-&quot;_-;_-@_-"/>
    <numFmt numFmtId="165" formatCode="_-&quot;$&quot;\ * #,##0.00_-;\-&quot;$&quot;\ * #,##0.00_-;_-&quot;$&quot;\ * &quot;-&quot;??_-;_-@_-"/>
    <numFmt numFmtId="166" formatCode="_-* #,##0.00_-;\-* #,##0.00_-;_-* &quot;-&quot;??_-;_-@_-"/>
    <numFmt numFmtId="167" formatCode="[$-F800]dddd\,\ mmmm\ dd\,\ yyyy"/>
    <numFmt numFmtId="168" formatCode="_-* #,##0.00_-;\-* #,##0.00_-;_-* &quot;-&quot;_-;_-@_-"/>
    <numFmt numFmtId="169" formatCode="_-* #,##0.0_-;\-* #,##0.0_-;_-* &quot;-&quot;??_-;_-@_-"/>
    <numFmt numFmtId="170" formatCode="_-* #,##0_-;\-* #,##0_-;_-* &quot;-&quot;??_-;_-@_-"/>
    <numFmt numFmtId="171" formatCode="&quot;$&quot;\ #,##0"/>
    <numFmt numFmtId="172" formatCode="&quot;$&quot;\ #,##0;\-&quot;$&quot;\ #,##0"/>
    <numFmt numFmtId="173" formatCode="0.0"/>
  </numFmts>
  <fonts count="20" x14ac:knownFonts="1">
    <font>
      <sz val="11"/>
      <color theme="1"/>
      <name val="Calibri"/>
      <family val="2"/>
      <scheme val="minor"/>
    </font>
    <font>
      <sz val="9"/>
      <color theme="1"/>
      <name val="Calibri"/>
      <family val="2"/>
      <scheme val="minor"/>
    </font>
    <font>
      <b/>
      <sz val="9"/>
      <color theme="1"/>
      <name val="Calibri"/>
      <family val="2"/>
      <scheme val="minor"/>
    </font>
    <font>
      <sz val="12"/>
      <color theme="0" tint="-0.499984740745262"/>
      <name val="Calibri"/>
      <family val="2"/>
      <scheme val="minor"/>
    </font>
    <font>
      <sz val="9"/>
      <name val="Calibri"/>
      <family val="2"/>
      <scheme val="minor"/>
    </font>
    <font>
      <sz val="11"/>
      <color theme="1"/>
      <name val="Calibri"/>
      <family val="2"/>
      <scheme val="minor"/>
    </font>
    <font>
      <sz val="9"/>
      <color theme="0" tint="-0.499984740745262"/>
      <name val="Calibri"/>
      <family val="2"/>
      <scheme val="minor"/>
    </font>
    <font>
      <b/>
      <sz val="11"/>
      <color theme="1"/>
      <name val="Calibri"/>
      <family val="2"/>
      <scheme val="minor"/>
    </font>
    <font>
      <b/>
      <sz val="9"/>
      <name val="Calibri"/>
      <family val="2"/>
      <scheme val="minor"/>
    </font>
    <font>
      <sz val="12"/>
      <color theme="1"/>
      <name val="Calibri"/>
      <family val="2"/>
      <scheme val="minor"/>
    </font>
    <font>
      <sz val="13"/>
      <name val="Calibri"/>
      <family val="2"/>
      <scheme val="minor"/>
    </font>
    <font>
      <i/>
      <sz val="12"/>
      <color theme="1"/>
      <name val="Calibri"/>
      <family val="2"/>
      <scheme val="minor"/>
    </font>
    <font>
      <b/>
      <sz val="12"/>
      <color theme="1"/>
      <name val="Calibri"/>
      <family val="2"/>
      <scheme val="minor"/>
    </font>
    <font>
      <b/>
      <sz val="16"/>
      <name val="Calibri"/>
      <family val="2"/>
      <scheme val="minor"/>
    </font>
    <font>
      <sz val="10"/>
      <color theme="1"/>
      <name val="Calibri"/>
      <family val="2"/>
      <scheme val="minor"/>
    </font>
    <font>
      <b/>
      <sz val="9"/>
      <color theme="0"/>
      <name val="Calibri"/>
      <family val="2"/>
      <scheme val="minor"/>
    </font>
    <font>
      <b/>
      <sz val="9"/>
      <color theme="0" tint="-0.499984740745262"/>
      <name val="Calibri"/>
      <family val="2"/>
      <scheme val="minor"/>
    </font>
    <font>
      <b/>
      <sz val="10"/>
      <color theme="0" tint="-0.34998626667073579"/>
      <name val="Calibri"/>
      <family val="2"/>
      <scheme val="minor"/>
    </font>
    <font>
      <sz val="12"/>
      <color theme="0" tint="-0.249977111117893"/>
      <name val="Calibri"/>
      <family val="2"/>
      <scheme val="minor"/>
    </font>
    <font>
      <b/>
      <sz val="16"/>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4" tint="0.59999389629810485"/>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42" fontId="5" fillId="0" borderId="0" applyFont="0" applyFill="0" applyBorder="0" applyAlignment="0" applyProtection="0"/>
    <xf numFmtId="41" fontId="5" fillId="0" borderId="0" applyFont="0" applyFill="0" applyBorder="0" applyAlignment="0" applyProtection="0"/>
  </cellStyleXfs>
  <cellXfs count="438">
    <xf numFmtId="0" fontId="0" fillId="0" borderId="0" xfId="0"/>
    <xf numFmtId="0" fontId="2" fillId="3" borderId="23" xfId="0" applyFont="1" applyFill="1" applyBorder="1" applyAlignment="1">
      <alignment vertical="center" wrapText="1"/>
    </xf>
    <xf numFmtId="0" fontId="2" fillId="2" borderId="23" xfId="0" applyFont="1" applyFill="1" applyBorder="1" applyAlignment="1">
      <alignment vertical="center" wrapText="1"/>
    </xf>
    <xf numFmtId="0" fontId="2" fillId="3" borderId="23" xfId="0" applyFont="1" applyFill="1" applyBorder="1" applyAlignment="1">
      <alignment horizontal="center" vertical="center" wrapText="1"/>
    </xf>
    <xf numFmtId="0" fontId="2" fillId="2" borderId="49" xfId="0" applyFont="1" applyFill="1" applyBorder="1" applyAlignment="1">
      <alignment vertical="center" wrapText="1"/>
    </xf>
    <xf numFmtId="0" fontId="2" fillId="0" borderId="0" xfId="0" applyFont="1" applyFill="1" applyBorder="1" applyAlignment="1">
      <alignment vertical="center" wrapText="1"/>
    </xf>
    <xf numFmtId="168" fontId="4" fillId="4" borderId="24" xfId="0" applyNumberFormat="1" applyFont="1" applyFill="1" applyBorder="1" applyAlignment="1" applyProtection="1">
      <alignment horizontal="center" vertical="center" wrapText="1"/>
    </xf>
    <xf numFmtId="168" fontId="4" fillId="4" borderId="27" xfId="0" applyNumberFormat="1" applyFont="1" applyFill="1" applyBorder="1" applyAlignment="1" applyProtection="1">
      <alignment horizontal="center" vertical="center" wrapText="1"/>
    </xf>
    <xf numFmtId="2" fontId="1" fillId="0" borderId="36" xfId="0" applyNumberFormat="1" applyFont="1" applyFill="1" applyBorder="1" applyAlignment="1" applyProtection="1">
      <alignment horizontal="center" vertical="center" wrapText="1"/>
      <protection locked="0"/>
    </xf>
    <xf numFmtId="2" fontId="1" fillId="0" borderId="32" xfId="0" applyNumberFormat="1" applyFont="1" applyFill="1" applyBorder="1" applyAlignment="1" applyProtection="1">
      <alignment horizontal="center" vertical="center" wrapText="1"/>
      <protection locked="0"/>
    </xf>
    <xf numFmtId="2" fontId="1" fillId="0" borderId="38" xfId="0" applyNumberFormat="1" applyFont="1" applyFill="1" applyBorder="1" applyAlignment="1" applyProtection="1">
      <alignment horizontal="center" vertical="center" wrapText="1"/>
      <protection locked="0"/>
    </xf>
    <xf numFmtId="2" fontId="1" fillId="0" borderId="27" xfId="0" applyNumberFormat="1" applyFont="1" applyFill="1" applyBorder="1" applyAlignment="1" applyProtection="1">
      <alignment horizontal="center" vertical="center" wrapText="1"/>
      <protection locked="0"/>
    </xf>
    <xf numFmtId="2" fontId="1" fillId="0" borderId="23" xfId="0" applyNumberFormat="1" applyFont="1" applyFill="1" applyBorder="1" applyAlignment="1" applyProtection="1">
      <alignment horizontal="center" vertical="center" wrapText="1"/>
      <protection locked="0"/>
    </xf>
    <xf numFmtId="2" fontId="1" fillId="0" borderId="28" xfId="0" applyNumberFormat="1" applyFont="1" applyFill="1" applyBorder="1" applyAlignment="1" applyProtection="1">
      <alignment horizontal="center" vertical="center" wrapText="1"/>
      <protection locked="0"/>
    </xf>
    <xf numFmtId="2" fontId="1" fillId="0" borderId="29" xfId="0" applyNumberFormat="1" applyFont="1" applyFill="1" applyBorder="1" applyAlignment="1" applyProtection="1">
      <alignment horizontal="center" vertical="center" wrapText="1"/>
      <protection locked="0"/>
    </xf>
    <xf numFmtId="2" fontId="1" fillId="0" borderId="30" xfId="0" applyNumberFormat="1" applyFont="1" applyFill="1" applyBorder="1" applyAlignment="1" applyProtection="1">
      <alignment horizontal="center" vertical="center" wrapText="1"/>
      <protection locked="0"/>
    </xf>
    <xf numFmtId="2" fontId="1" fillId="0" borderId="31" xfId="0" applyNumberFormat="1" applyFont="1" applyFill="1" applyBorder="1" applyAlignment="1" applyProtection="1">
      <alignment horizontal="center" vertical="center" wrapText="1"/>
      <protection locked="0"/>
    </xf>
    <xf numFmtId="168" fontId="4" fillId="2" borderId="0" xfId="0" applyNumberFormat="1" applyFont="1" applyFill="1" applyBorder="1" applyAlignment="1" applyProtection="1">
      <alignment horizontal="center" vertical="center" wrapText="1"/>
    </xf>
    <xf numFmtId="168" fontId="1" fillId="5" borderId="39" xfId="0" applyNumberFormat="1" applyFont="1" applyFill="1" applyBorder="1" applyAlignment="1" applyProtection="1">
      <alignment horizontal="center" vertical="center" wrapText="1"/>
    </xf>
    <xf numFmtId="168" fontId="8" fillId="0" borderId="0" xfId="0" applyNumberFormat="1" applyFont="1" applyFill="1" applyBorder="1" applyAlignment="1" applyProtection="1">
      <alignment horizontal="center" vertical="center" wrapText="1"/>
    </xf>
    <xf numFmtId="168" fontId="1" fillId="5" borderId="40" xfId="0" applyNumberFormat="1" applyFont="1" applyFill="1" applyBorder="1" applyAlignment="1" applyProtection="1">
      <alignment horizontal="center" vertical="center" wrapText="1"/>
    </xf>
    <xf numFmtId="168" fontId="1" fillId="5" borderId="29" xfId="0" applyNumberFormat="1" applyFont="1" applyFill="1" applyBorder="1" applyAlignment="1" applyProtection="1">
      <alignment horizontal="center" vertical="center" wrapText="1"/>
    </xf>
    <xf numFmtId="168" fontId="4" fillId="0" borderId="0" xfId="0" applyNumberFormat="1"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1" fillId="0" borderId="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6" borderId="42" xfId="0" applyFont="1" applyFill="1" applyBorder="1" applyAlignment="1" applyProtection="1">
      <alignment horizontal="center" vertical="center" wrapText="1"/>
    </xf>
    <xf numFmtId="166" fontId="1" fillId="0" borderId="30" xfId="2" applyFont="1" applyFill="1" applyBorder="1" applyAlignment="1" applyProtection="1">
      <alignment horizontal="center" vertical="center" wrapText="1"/>
      <protection locked="0"/>
    </xf>
    <xf numFmtId="166" fontId="1" fillId="0" borderId="23" xfId="2" applyFont="1" applyBorder="1" applyAlignment="1" applyProtection="1">
      <alignment horizontal="justify" vertical="center" wrapText="1"/>
      <protection locked="0"/>
    </xf>
    <xf numFmtId="166" fontId="1" fillId="0" borderId="29" xfId="2" applyFont="1" applyFill="1" applyBorder="1" applyAlignment="1" applyProtection="1">
      <alignment horizontal="center" vertical="center" wrapText="1"/>
      <protection locked="0"/>
    </xf>
    <xf numFmtId="166" fontId="1" fillId="0" borderId="31" xfId="2" applyFont="1" applyFill="1" applyBorder="1" applyAlignment="1" applyProtection="1">
      <alignment horizontal="center" vertical="center" wrapText="1"/>
      <protection locked="0"/>
    </xf>
    <xf numFmtId="166" fontId="1" fillId="0" borderId="27" xfId="2" applyFont="1" applyBorder="1" applyAlignment="1" applyProtection="1">
      <alignment horizontal="justify" vertical="center" wrapText="1"/>
      <protection locked="0"/>
    </xf>
    <xf numFmtId="166" fontId="1" fillId="0" borderId="28" xfId="2" applyFont="1" applyBorder="1" applyAlignment="1" applyProtection="1">
      <alignment horizontal="justify" vertical="center" wrapText="1"/>
      <protection locked="0"/>
    </xf>
    <xf numFmtId="166" fontId="1" fillId="4" borderId="24" xfId="2" applyFont="1" applyFill="1" applyBorder="1" applyAlignment="1" applyProtection="1">
      <alignment horizontal="center" vertical="center" wrapText="1"/>
    </xf>
    <xf numFmtId="166" fontId="1" fillId="4" borderId="25" xfId="2" applyFont="1" applyFill="1" applyBorder="1" applyAlignment="1" applyProtection="1">
      <alignment horizontal="center" vertical="center" wrapText="1"/>
    </xf>
    <xf numFmtId="166" fontId="1" fillId="4" borderId="26" xfId="2" applyFont="1" applyFill="1" applyBorder="1" applyAlignment="1" applyProtection="1">
      <alignment horizontal="center" vertical="center" wrapText="1"/>
    </xf>
    <xf numFmtId="166" fontId="1" fillId="4" borderId="27" xfId="2" applyFont="1" applyFill="1" applyBorder="1" applyAlignment="1" applyProtection="1">
      <alignment horizontal="center" vertical="center" wrapText="1"/>
    </xf>
    <xf numFmtId="166" fontId="1" fillId="4" borderId="23" xfId="2" applyFont="1" applyFill="1" applyBorder="1" applyAlignment="1" applyProtection="1">
      <alignment horizontal="center" vertical="center" wrapText="1"/>
    </xf>
    <xf numFmtId="166" fontId="1" fillId="4" borderId="28" xfId="2" applyFont="1" applyFill="1" applyBorder="1" applyAlignment="1" applyProtection="1">
      <alignment horizontal="center" vertical="center" wrapText="1"/>
    </xf>
    <xf numFmtId="166" fontId="1" fillId="4" borderId="29" xfId="2" applyFont="1" applyFill="1" applyBorder="1" applyAlignment="1" applyProtection="1">
      <alignment horizontal="center" vertical="center" wrapText="1"/>
    </xf>
    <xf numFmtId="166" fontId="1" fillId="4" borderId="30" xfId="2" applyFont="1" applyFill="1" applyBorder="1" applyAlignment="1" applyProtection="1">
      <alignment horizontal="center" vertical="center" wrapText="1"/>
    </xf>
    <xf numFmtId="166" fontId="1" fillId="4" borderId="31" xfId="2" applyFont="1" applyFill="1" applyBorder="1" applyAlignment="1" applyProtection="1">
      <alignment horizontal="center" vertical="center" wrapText="1"/>
    </xf>
    <xf numFmtId="0" fontId="1" fillId="0" borderId="0" xfId="0" applyFont="1" applyBorder="1" applyAlignment="1" applyProtection="1">
      <alignment horizontal="justify" vertical="center" wrapText="1"/>
    </xf>
    <xf numFmtId="0" fontId="1" fillId="0" borderId="0" xfId="0" applyFont="1" applyAlignment="1" applyProtection="1">
      <alignment horizontal="justify" vertical="center" wrapText="1"/>
    </xf>
    <xf numFmtId="166" fontId="2" fillId="4" borderId="48" xfId="2" applyFont="1" applyFill="1" applyBorder="1" applyAlignment="1" applyProtection="1">
      <alignment horizontal="center" vertical="center" wrapText="1"/>
    </xf>
    <xf numFmtId="0" fontId="2" fillId="6" borderId="43" xfId="0" applyFont="1" applyFill="1" applyBorder="1" applyAlignment="1" applyProtection="1">
      <alignment horizontal="center" vertical="center" wrapText="1"/>
    </xf>
    <xf numFmtId="166" fontId="2" fillId="4" borderId="43" xfId="2" applyFont="1" applyFill="1" applyBorder="1" applyAlignment="1" applyProtection="1">
      <alignment horizontal="center" vertical="center" wrapText="1"/>
    </xf>
    <xf numFmtId="0" fontId="2" fillId="6" borderId="44" xfId="0" applyFont="1" applyFill="1" applyBorder="1" applyAlignment="1" applyProtection="1">
      <alignment horizontal="center" vertical="center" wrapText="1"/>
    </xf>
    <xf numFmtId="166" fontId="2" fillId="4" borderId="50" xfId="2" applyFont="1" applyFill="1" applyBorder="1" applyAlignment="1" applyProtection="1">
      <alignment horizontal="center" vertical="center" wrapText="1"/>
    </xf>
    <xf numFmtId="166" fontId="1" fillId="4" borderId="24" xfId="2" applyFont="1" applyFill="1" applyBorder="1" applyAlignment="1" applyProtection="1">
      <alignment vertical="center" wrapText="1"/>
    </xf>
    <xf numFmtId="166" fontId="1" fillId="4" borderId="25" xfId="2" applyFont="1" applyFill="1" applyBorder="1" applyAlignment="1" applyProtection="1">
      <alignment vertical="center" wrapText="1"/>
    </xf>
    <xf numFmtId="166" fontId="1" fillId="4" borderId="26" xfId="2" applyFont="1" applyFill="1" applyBorder="1" applyAlignment="1" applyProtection="1">
      <alignment vertical="center" wrapText="1"/>
    </xf>
    <xf numFmtId="166" fontId="1" fillId="4" borderId="27" xfId="2" applyFont="1" applyFill="1" applyBorder="1" applyAlignment="1" applyProtection="1">
      <alignment horizontal="justify" vertical="center" wrapText="1"/>
    </xf>
    <xf numFmtId="166" fontId="1" fillId="4" borderId="23" xfId="2" applyFont="1" applyFill="1" applyBorder="1" applyAlignment="1" applyProtection="1">
      <alignment horizontal="justify" vertical="center" wrapText="1"/>
    </xf>
    <xf numFmtId="166" fontId="1" fillId="4" borderId="28" xfId="2" applyFont="1" applyFill="1" applyBorder="1" applyAlignment="1" applyProtection="1">
      <alignment horizontal="justify" vertical="center" wrapText="1"/>
    </xf>
    <xf numFmtId="166" fontId="1" fillId="4" borderId="27" xfId="2" applyFont="1" applyFill="1" applyBorder="1" applyAlignment="1" applyProtection="1">
      <alignment vertical="center" wrapText="1"/>
    </xf>
    <xf numFmtId="166" fontId="1" fillId="4" borderId="23" xfId="2" applyFont="1" applyFill="1" applyBorder="1" applyAlignment="1" applyProtection="1">
      <alignment vertical="center" wrapText="1"/>
    </xf>
    <xf numFmtId="166" fontId="1" fillId="4" borderId="28" xfId="2" applyFont="1" applyFill="1" applyBorder="1" applyAlignment="1" applyProtection="1">
      <alignment vertical="center" wrapText="1"/>
    </xf>
    <xf numFmtId="166" fontId="1" fillId="4" borderId="29" xfId="2" applyFont="1" applyFill="1" applyBorder="1" applyAlignment="1" applyProtection="1">
      <alignment vertical="center" wrapText="1"/>
    </xf>
    <xf numFmtId="166" fontId="1" fillId="4" borderId="30" xfId="2" applyFont="1" applyFill="1" applyBorder="1" applyAlignment="1" applyProtection="1">
      <alignment vertical="center" wrapText="1"/>
    </xf>
    <xf numFmtId="166" fontId="1" fillId="4" borderId="31" xfId="2" applyFont="1" applyFill="1" applyBorder="1" applyAlignment="1" applyProtection="1">
      <alignment vertical="center" wrapText="1"/>
    </xf>
    <xf numFmtId="0" fontId="1" fillId="0" borderId="18" xfId="0" applyFont="1" applyBorder="1" applyAlignment="1" applyProtection="1">
      <alignment horizontal="justify" vertical="center" wrapText="1"/>
    </xf>
    <xf numFmtId="0" fontId="1" fillId="0" borderId="15" xfId="0" applyFont="1" applyBorder="1" applyAlignment="1" applyProtection="1">
      <alignment horizontal="justify" vertical="center" wrapText="1"/>
    </xf>
    <xf numFmtId="0" fontId="1" fillId="0" borderId="16" xfId="0" applyFont="1" applyBorder="1" applyAlignment="1" applyProtection="1">
      <alignment horizontal="justify" vertical="center" wrapText="1"/>
    </xf>
    <xf numFmtId="0" fontId="1" fillId="0" borderId="17" xfId="0" applyFont="1" applyBorder="1" applyAlignment="1" applyProtection="1">
      <alignment horizontal="justify" vertical="center" wrapText="1"/>
    </xf>
    <xf numFmtId="0" fontId="1" fillId="0" borderId="19" xfId="0" applyFont="1" applyBorder="1" applyAlignment="1" applyProtection="1">
      <alignment horizontal="justify" vertical="center" wrapText="1"/>
    </xf>
    <xf numFmtId="0" fontId="6" fillId="0" borderId="0" xfId="0" applyFont="1" applyBorder="1" applyAlignment="1" applyProtection="1">
      <alignment horizontal="justify" vertical="center" wrapText="1"/>
    </xf>
    <xf numFmtId="0" fontId="1" fillId="0" borderId="20" xfId="0" applyFont="1" applyBorder="1" applyAlignment="1" applyProtection="1">
      <alignment horizontal="justify" vertical="center" wrapText="1"/>
    </xf>
    <xf numFmtId="0" fontId="0" fillId="0" borderId="0" xfId="0" applyFill="1"/>
    <xf numFmtId="0" fontId="2" fillId="0" borderId="23" xfId="0" applyFont="1" applyFill="1" applyBorder="1" applyAlignment="1">
      <alignment vertical="center" wrapText="1"/>
    </xf>
    <xf numFmtId="0" fontId="7" fillId="9" borderId="0" xfId="0" applyFont="1" applyFill="1"/>
    <xf numFmtId="168" fontId="1" fillId="5" borderId="24" xfId="0" applyNumberFormat="1" applyFont="1" applyFill="1" applyBorder="1" applyAlignment="1" applyProtection="1">
      <alignment horizontal="center" vertical="center" wrapText="1"/>
    </xf>
    <xf numFmtId="168" fontId="1" fillId="5" borderId="36" xfId="0" applyNumberFormat="1" applyFont="1" applyFill="1" applyBorder="1" applyAlignment="1" applyProtection="1">
      <alignment horizontal="center" vertical="center" wrapText="1"/>
    </xf>
    <xf numFmtId="168" fontId="1" fillId="5" borderId="37"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 fillId="0" borderId="18" xfId="0" applyFont="1" applyFill="1" applyBorder="1" applyAlignment="1" applyProtection="1">
      <alignment horizontal="justify" vertical="center" wrapText="1"/>
    </xf>
    <xf numFmtId="0" fontId="1" fillId="0" borderId="21"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9" fillId="0" borderId="15" xfId="0" applyFont="1" applyBorder="1" applyAlignment="1" applyProtection="1">
      <alignment horizontal="justify" vertical="center" wrapText="1"/>
    </xf>
    <xf numFmtId="0" fontId="9" fillId="0" borderId="16" xfId="0" applyFont="1" applyBorder="1" applyAlignment="1" applyProtection="1">
      <alignment horizontal="justify" vertical="center" wrapText="1"/>
    </xf>
    <xf numFmtId="0" fontId="9" fillId="0" borderId="17" xfId="0" applyFont="1" applyBorder="1" applyAlignment="1" applyProtection="1">
      <alignment horizontal="justify" vertical="center" wrapText="1"/>
    </xf>
    <xf numFmtId="0" fontId="9" fillId="0" borderId="0" xfId="0" applyFont="1" applyAlignment="1" applyProtection="1">
      <alignment horizontal="justify" vertical="center" wrapText="1"/>
    </xf>
    <xf numFmtId="0" fontId="9" fillId="0" borderId="18" xfId="0" applyFont="1" applyBorder="1" applyAlignment="1" applyProtection="1">
      <alignment horizontal="justify" vertical="center" wrapText="1"/>
    </xf>
    <xf numFmtId="0" fontId="9" fillId="0" borderId="19" xfId="0" applyFont="1" applyBorder="1" applyAlignment="1" applyProtection="1">
      <alignment horizontal="justify" vertical="center" wrapText="1"/>
    </xf>
    <xf numFmtId="0" fontId="9" fillId="0" borderId="5" xfId="0" applyFont="1" applyBorder="1" applyAlignment="1" applyProtection="1">
      <alignment horizontal="justify" vertical="center" wrapText="1"/>
    </xf>
    <xf numFmtId="0" fontId="9" fillId="0" borderId="9" xfId="0" applyFont="1" applyBorder="1" applyAlignment="1" applyProtection="1">
      <alignment horizontal="justify" vertical="center" wrapText="1"/>
    </xf>
    <xf numFmtId="0" fontId="9" fillId="0" borderId="20" xfId="0" applyFont="1" applyBorder="1" applyAlignment="1" applyProtection="1">
      <alignment horizontal="justify" vertical="center" wrapText="1"/>
    </xf>
    <xf numFmtId="0" fontId="9" fillId="0" borderId="21" xfId="0" applyFont="1" applyBorder="1" applyAlignment="1" applyProtection="1">
      <alignment horizontal="justify" vertical="center" wrapText="1"/>
    </xf>
    <xf numFmtId="0" fontId="9" fillId="0" borderId="22" xfId="0" applyFont="1" applyBorder="1" applyAlignment="1" applyProtection="1">
      <alignment horizontal="justify" vertical="center" wrapText="1"/>
    </xf>
    <xf numFmtId="0" fontId="2" fillId="3" borderId="60" xfId="0" applyFont="1" applyFill="1" applyBorder="1" applyAlignment="1">
      <alignment horizontal="center" vertical="center" wrapText="1"/>
    </xf>
    <xf numFmtId="0" fontId="2" fillId="2" borderId="60" xfId="0" applyFont="1" applyFill="1" applyBorder="1" applyAlignment="1">
      <alignment vertical="center" wrapText="1"/>
    </xf>
    <xf numFmtId="0" fontId="2" fillId="2" borderId="0" xfId="0" applyFont="1" applyFill="1" applyBorder="1" applyAlignment="1">
      <alignment vertical="center" wrapText="1"/>
    </xf>
    <xf numFmtId="0" fontId="2" fillId="6" borderId="52" xfId="0" applyFont="1" applyFill="1" applyBorder="1" applyAlignment="1" applyProtection="1">
      <alignment horizontal="center" vertical="center" wrapText="1"/>
    </xf>
    <xf numFmtId="0" fontId="2" fillId="6" borderId="53" xfId="0" applyFont="1" applyFill="1" applyBorder="1" applyAlignment="1" applyProtection="1">
      <alignment horizontal="center" vertical="center" wrapText="1"/>
    </xf>
    <xf numFmtId="0" fontId="2" fillId="6" borderId="51" xfId="0" applyFont="1" applyFill="1" applyBorder="1" applyAlignment="1" applyProtection="1">
      <alignment horizontal="center" vertical="center" wrapText="1"/>
    </xf>
    <xf numFmtId="0" fontId="2" fillId="6" borderId="1" xfId="0" applyFont="1" applyFill="1" applyBorder="1" applyAlignment="1" applyProtection="1">
      <alignment horizontal="left" vertical="center" wrapText="1"/>
    </xf>
    <xf numFmtId="0" fontId="2" fillId="6" borderId="2" xfId="0" applyFont="1" applyFill="1" applyBorder="1" applyAlignment="1" applyProtection="1">
      <alignment horizontal="left" vertical="center" wrapText="1"/>
    </xf>
    <xf numFmtId="0" fontId="2" fillId="6" borderId="3" xfId="0" applyFont="1" applyFill="1" applyBorder="1" applyAlignment="1" applyProtection="1">
      <alignment horizontal="left" vertical="center" wrapText="1"/>
    </xf>
    <xf numFmtId="0" fontId="1" fillId="2" borderId="23" xfId="0" applyFont="1" applyFill="1" applyBorder="1" applyAlignment="1">
      <alignment horizontal="center" vertical="center" wrapText="1"/>
    </xf>
    <xf numFmtId="0" fontId="0" fillId="0" borderId="23" xfId="0" applyBorder="1"/>
    <xf numFmtId="49" fontId="1" fillId="2" borderId="23" xfId="0" applyNumberFormat="1" applyFont="1" applyFill="1" applyBorder="1" applyAlignment="1">
      <alignment horizontal="center" vertical="center" wrapText="1"/>
    </xf>
    <xf numFmtId="0" fontId="12" fillId="6" borderId="4" xfId="0" applyFont="1" applyFill="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2" fillId="6" borderId="33" xfId="0" applyFont="1" applyFill="1" applyBorder="1" applyAlignment="1" applyProtection="1">
      <alignment horizontal="center" vertical="center" wrapText="1"/>
    </xf>
    <xf numFmtId="0" fontId="2"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center" vertical="center" wrapText="1"/>
    </xf>
    <xf numFmtId="2" fontId="1" fillId="0" borderId="27" xfId="0" applyNumberFormat="1" applyFont="1" applyBorder="1" applyAlignment="1" applyProtection="1">
      <alignment horizontal="center" vertical="center" wrapText="1"/>
      <protection locked="0"/>
    </xf>
    <xf numFmtId="2" fontId="1" fillId="0" borderId="23" xfId="0" applyNumberFormat="1" applyFont="1" applyBorder="1" applyAlignment="1" applyProtection="1">
      <alignment horizontal="center" vertical="center" wrapText="1"/>
      <protection locked="0"/>
    </xf>
    <xf numFmtId="2" fontId="1" fillId="0" borderId="28" xfId="0" applyNumberFormat="1" applyFont="1" applyBorder="1" applyAlignment="1" applyProtection="1">
      <alignment horizontal="center" vertical="center" wrapText="1"/>
      <protection locked="0"/>
    </xf>
    <xf numFmtId="168" fontId="1" fillId="5" borderId="54" xfId="0" applyNumberFormat="1" applyFont="1" applyFill="1" applyBorder="1" applyAlignment="1" applyProtection="1">
      <alignment horizontal="center" vertical="center" wrapText="1"/>
    </xf>
    <xf numFmtId="167" fontId="2" fillId="0" borderId="0" xfId="0" applyNumberFormat="1" applyFont="1" applyBorder="1" applyAlignment="1" applyProtection="1">
      <alignment vertical="center" wrapText="1"/>
    </xf>
    <xf numFmtId="167" fontId="2" fillId="0" borderId="19" xfId="0" applyNumberFormat="1" applyFont="1" applyBorder="1" applyAlignment="1" applyProtection="1">
      <alignment vertical="center" wrapText="1"/>
    </xf>
    <xf numFmtId="0" fontId="2" fillId="2" borderId="24" xfId="0" applyFont="1" applyFill="1" applyBorder="1" applyAlignment="1" applyProtection="1">
      <alignment horizontal="center" vertical="center" wrapText="1"/>
      <protection locked="0"/>
    </xf>
    <xf numFmtId="0" fontId="2" fillId="6"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protection locked="0"/>
    </xf>
    <xf numFmtId="0" fontId="2" fillId="6" borderId="31" xfId="0" applyFont="1" applyFill="1" applyBorder="1" applyAlignment="1" applyProtection="1">
      <alignment horizontal="center" vertical="center" wrapText="1"/>
    </xf>
    <xf numFmtId="168" fontId="1" fillId="6" borderId="37" xfId="0" applyNumberFormat="1"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2" fillId="5" borderId="27" xfId="0" applyFont="1" applyFill="1" applyBorder="1" applyAlignment="1" applyProtection="1">
      <alignment horizontal="center" vertical="center" wrapText="1"/>
    </xf>
    <xf numFmtId="0" fontId="2" fillId="5" borderId="2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protection locked="0"/>
    </xf>
    <xf numFmtId="168" fontId="16" fillId="0" borderId="0" xfId="0" applyNumberFormat="1" applyFont="1" applyFill="1" applyBorder="1" applyAlignment="1" applyProtection="1">
      <alignment horizontal="center" vertical="center" wrapText="1"/>
    </xf>
    <xf numFmtId="0" fontId="2" fillId="6" borderId="61" xfId="0" applyFont="1" applyFill="1" applyBorder="1" applyAlignment="1" applyProtection="1">
      <alignment horizontal="center" vertical="center" wrapText="1"/>
    </xf>
    <xf numFmtId="168" fontId="16" fillId="2" borderId="0" xfId="0" applyNumberFormat="1" applyFont="1" applyFill="1" applyBorder="1" applyAlignment="1" applyProtection="1">
      <alignment horizontal="center" vertical="center" wrapText="1"/>
    </xf>
    <xf numFmtId="168" fontId="2" fillId="6" borderId="33" xfId="0" applyNumberFormat="1" applyFont="1" applyFill="1" applyBorder="1" applyAlignment="1" applyProtection="1">
      <alignment horizontal="center" vertical="center" wrapText="1"/>
    </xf>
    <xf numFmtId="0" fontId="17" fillId="0" borderId="0" xfId="0" applyFont="1" applyBorder="1" applyAlignment="1" applyProtection="1">
      <alignment vertical="center" wrapText="1"/>
    </xf>
    <xf numFmtId="0" fontId="16" fillId="0" borderId="0" xfId="0" applyFont="1" applyBorder="1" applyAlignment="1" applyProtection="1">
      <alignment vertical="center" wrapText="1"/>
    </xf>
    <xf numFmtId="0" fontId="2" fillId="0" borderId="0" xfId="0" applyFont="1" applyBorder="1" applyAlignment="1" applyProtection="1">
      <alignment horizontal="right" vertical="center" wrapText="1"/>
    </xf>
    <xf numFmtId="166" fontId="15" fillId="8" borderId="57" xfId="2" applyFont="1" applyFill="1" applyBorder="1" applyAlignment="1" applyProtection="1">
      <alignment horizontal="center" vertical="center" wrapText="1"/>
    </xf>
    <xf numFmtId="166" fontId="15" fillId="8" borderId="35" xfId="2" applyFont="1" applyFill="1" applyBorder="1" applyAlignment="1" applyProtection="1">
      <alignment horizontal="center" vertical="center" wrapText="1"/>
    </xf>
    <xf numFmtId="166" fontId="15" fillId="8" borderId="34" xfId="2" applyFont="1" applyFill="1" applyBorder="1" applyAlignment="1" applyProtection="1">
      <alignment horizontal="center" vertical="center" wrapText="1"/>
    </xf>
    <xf numFmtId="166" fontId="15" fillId="8" borderId="4" xfId="2" applyFont="1" applyFill="1" applyBorder="1" applyAlignment="1" applyProtection="1">
      <alignment horizontal="center" vertical="center" wrapText="1"/>
    </xf>
    <xf numFmtId="170" fontId="15" fillId="8" borderId="33" xfId="2" applyNumberFormat="1" applyFont="1" applyFill="1" applyBorder="1" applyAlignment="1" applyProtection="1">
      <alignment horizontal="center" vertical="center" wrapText="1"/>
    </xf>
    <xf numFmtId="170" fontId="15" fillId="8" borderId="35" xfId="2" applyNumberFormat="1" applyFont="1" applyFill="1" applyBorder="1" applyAlignment="1" applyProtection="1">
      <alignment horizontal="center" vertical="center" wrapText="1"/>
    </xf>
    <xf numFmtId="170" fontId="15" fillId="8" borderId="34" xfId="2" applyNumberFormat="1" applyFont="1" applyFill="1" applyBorder="1" applyAlignment="1" applyProtection="1">
      <alignment horizontal="center" vertical="center" wrapText="1"/>
    </xf>
    <xf numFmtId="169" fontId="2" fillId="4" borderId="42" xfId="2" applyNumberFormat="1" applyFont="1" applyFill="1" applyBorder="1" applyAlignment="1" applyProtection="1">
      <alignment vertical="center" wrapText="1"/>
    </xf>
    <xf numFmtId="170" fontId="1" fillId="4" borderId="27" xfId="2" applyNumberFormat="1" applyFont="1" applyFill="1" applyBorder="1" applyAlignment="1" applyProtection="1">
      <alignment horizontal="justify" vertical="center" wrapText="1"/>
    </xf>
    <xf numFmtId="170" fontId="1" fillId="4" borderId="23" xfId="2" applyNumberFormat="1" applyFont="1" applyFill="1" applyBorder="1" applyAlignment="1" applyProtection="1">
      <alignment horizontal="justify" vertical="center" wrapText="1"/>
    </xf>
    <xf numFmtId="170" fontId="1" fillId="4" borderId="28" xfId="2" applyNumberFormat="1" applyFont="1" applyFill="1" applyBorder="1" applyAlignment="1" applyProtection="1">
      <alignment horizontal="justify" vertical="center" wrapText="1"/>
    </xf>
    <xf numFmtId="169" fontId="2" fillId="4" borderId="43" xfId="2" applyNumberFormat="1" applyFont="1" applyFill="1" applyBorder="1" applyAlignment="1" applyProtection="1">
      <alignment horizontal="justify" vertical="center" wrapText="1"/>
    </xf>
    <xf numFmtId="169" fontId="2" fillId="4" borderId="43" xfId="2" applyNumberFormat="1" applyFont="1" applyFill="1" applyBorder="1" applyAlignment="1" applyProtection="1">
      <alignment vertical="center" wrapText="1"/>
    </xf>
    <xf numFmtId="170" fontId="1" fillId="4" borderId="27" xfId="2" applyNumberFormat="1" applyFont="1" applyFill="1" applyBorder="1" applyAlignment="1" applyProtection="1">
      <alignment vertical="center" wrapText="1"/>
    </xf>
    <xf numFmtId="170" fontId="1" fillId="4" borderId="23" xfId="2" applyNumberFormat="1" applyFont="1" applyFill="1" applyBorder="1" applyAlignment="1" applyProtection="1">
      <alignment vertical="center" wrapText="1"/>
    </xf>
    <xf numFmtId="170" fontId="1" fillId="4" borderId="28" xfId="2" applyNumberFormat="1" applyFont="1" applyFill="1" applyBorder="1" applyAlignment="1" applyProtection="1">
      <alignment vertical="center" wrapText="1"/>
    </xf>
    <xf numFmtId="169" fontId="2" fillId="4" borderId="44" xfId="2" applyNumberFormat="1" applyFont="1" applyFill="1" applyBorder="1" applyAlignment="1" applyProtection="1">
      <alignment vertical="center" wrapText="1"/>
    </xf>
    <xf numFmtId="170" fontId="2" fillId="6" borderId="33" xfId="2" applyNumberFormat="1" applyFont="1" applyFill="1" applyBorder="1" applyAlignment="1" applyProtection="1">
      <alignment vertical="center" wrapText="1"/>
    </xf>
    <xf numFmtId="170" fontId="2" fillId="6" borderId="35" xfId="2" applyNumberFormat="1" applyFont="1" applyFill="1" applyBorder="1" applyAlignment="1" applyProtection="1">
      <alignment vertical="center" wrapText="1"/>
    </xf>
    <xf numFmtId="170" fontId="2" fillId="6" borderId="34" xfId="2" applyNumberFormat="1" applyFont="1" applyFill="1" applyBorder="1" applyAlignment="1" applyProtection="1">
      <alignment vertical="center" wrapText="1"/>
    </xf>
    <xf numFmtId="169" fontId="2" fillId="6" borderId="14" xfId="2" applyNumberFormat="1" applyFont="1" applyFill="1" applyBorder="1" applyAlignment="1" applyProtection="1">
      <alignment vertical="center" wrapText="1"/>
    </xf>
    <xf numFmtId="170" fontId="2" fillId="4" borderId="42" xfId="2" applyNumberFormat="1" applyFont="1" applyFill="1" applyBorder="1" applyAlignment="1" applyProtection="1">
      <alignment horizontal="left" vertical="center" wrapText="1"/>
    </xf>
    <xf numFmtId="170" fontId="2" fillId="4" borderId="43" xfId="2" applyNumberFormat="1" applyFont="1" applyFill="1" applyBorder="1" applyAlignment="1" applyProtection="1">
      <alignment horizontal="left" vertical="center" wrapText="1"/>
    </xf>
    <xf numFmtId="170" fontId="2" fillId="4" borderId="44" xfId="2" applyNumberFormat="1" applyFont="1" applyFill="1" applyBorder="1" applyAlignment="1" applyProtection="1">
      <alignment horizontal="left" vertical="center" wrapText="1"/>
    </xf>
    <xf numFmtId="170" fontId="2" fillId="6" borderId="14" xfId="2" applyNumberFormat="1" applyFont="1" applyFill="1" applyBorder="1" applyAlignment="1" applyProtection="1">
      <alignment horizontal="left" vertical="center" wrapText="1"/>
    </xf>
    <xf numFmtId="0" fontId="6" fillId="0" borderId="9" xfId="0" applyFont="1" applyBorder="1" applyAlignment="1" applyProtection="1">
      <alignment horizontal="justify" vertical="center" wrapText="1"/>
    </xf>
    <xf numFmtId="0" fontId="2"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167" fontId="2" fillId="6" borderId="1" xfId="0" applyNumberFormat="1" applyFont="1" applyFill="1" applyBorder="1" applyAlignment="1" applyProtection="1">
      <alignment vertical="center" wrapText="1"/>
    </xf>
    <xf numFmtId="167" fontId="2" fillId="6" borderId="3" xfId="0" applyNumberFormat="1" applyFont="1" applyFill="1" applyBorder="1" applyAlignment="1" applyProtection="1">
      <alignment vertical="center" wrapText="1"/>
    </xf>
    <xf numFmtId="167" fontId="2" fillId="6" borderId="2" xfId="0" applyNumberFormat="1" applyFont="1" applyFill="1" applyBorder="1" applyAlignment="1" applyProtection="1">
      <alignment horizontal="center" vertical="center"/>
    </xf>
    <xf numFmtId="0" fontId="9" fillId="11" borderId="12" xfId="0" applyFont="1" applyFill="1" applyBorder="1" applyAlignment="1" applyProtection="1">
      <alignment horizontal="justify" vertical="center" wrapText="1"/>
    </xf>
    <xf numFmtId="0" fontId="9" fillId="11" borderId="5" xfId="0" applyFont="1" applyFill="1" applyBorder="1" applyAlignment="1" applyProtection="1">
      <alignment horizontal="justify" vertical="center" wrapText="1"/>
    </xf>
    <xf numFmtId="0" fontId="9" fillId="11" borderId="9" xfId="0" applyFont="1" applyFill="1" applyBorder="1" applyAlignment="1" applyProtection="1">
      <alignment horizontal="center" vertical="center" wrapText="1"/>
    </xf>
    <xf numFmtId="0" fontId="9" fillId="11" borderId="9" xfId="0" applyFont="1" applyFill="1" applyBorder="1" applyAlignment="1" applyProtection="1">
      <alignment horizontal="justify" vertical="center" wrapText="1"/>
    </xf>
    <xf numFmtId="0" fontId="9" fillId="11" borderId="6" xfId="0" applyFont="1" applyFill="1" applyBorder="1" applyAlignment="1" applyProtection="1">
      <alignment horizontal="justify" vertical="center" wrapText="1"/>
    </xf>
    <xf numFmtId="0" fontId="9" fillId="11" borderId="7" xfId="0" applyFont="1" applyFill="1" applyBorder="1" applyAlignment="1" applyProtection="1">
      <alignment horizontal="justify" vertical="center" wrapText="1"/>
    </xf>
    <xf numFmtId="0" fontId="2"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9" fillId="0" borderId="0" xfId="0" applyFont="1" applyAlignment="1">
      <alignment horizontal="justify" vertical="center" wrapText="1"/>
    </xf>
    <xf numFmtId="0" fontId="1" fillId="0" borderId="0" xfId="0" applyFont="1" applyAlignment="1">
      <alignment horizontal="justify" vertical="center" wrapText="1"/>
    </xf>
    <xf numFmtId="1" fontId="9" fillId="0" borderId="13" xfId="0" applyNumberFormat="1" applyFont="1" applyBorder="1" applyAlignment="1" applyProtection="1">
      <alignment horizontal="center" vertical="center" wrapText="1"/>
      <protection locked="0"/>
    </xf>
    <xf numFmtId="1" fontId="9" fillId="0" borderId="14" xfId="0" applyNumberFormat="1" applyFont="1" applyBorder="1" applyAlignment="1" applyProtection="1">
      <alignment horizontal="center" vertical="center" wrapText="1"/>
      <protection locked="0"/>
    </xf>
    <xf numFmtId="0" fontId="9" fillId="7" borderId="4" xfId="0" applyFont="1" applyFill="1" applyBorder="1" applyAlignment="1" applyProtection="1">
      <alignment horizontal="center" vertical="center" wrapText="1"/>
      <protection locked="0"/>
    </xf>
    <xf numFmtId="1" fontId="9" fillId="0" borderId="58" xfId="0" applyNumberFormat="1" applyFont="1" applyBorder="1" applyAlignment="1" applyProtection="1">
      <alignment horizontal="center" vertical="center" wrapText="1"/>
      <protection locked="0"/>
    </xf>
    <xf numFmtId="0" fontId="0" fillId="0" borderId="23" xfId="0" applyFill="1" applyBorder="1"/>
    <xf numFmtId="0" fontId="0" fillId="0" borderId="23" xfId="0" quotePrefix="1" applyFill="1" applyBorder="1"/>
    <xf numFmtId="0" fontId="2" fillId="2" borderId="60" xfId="0" quotePrefix="1" applyFont="1" applyFill="1" applyBorder="1" applyAlignment="1">
      <alignment vertical="center" wrapText="1"/>
    </xf>
    <xf numFmtId="0" fontId="13" fillId="0" borderId="0" xfId="0" applyFont="1" applyAlignment="1" applyProtection="1">
      <alignment vertical="center" wrapText="1"/>
    </xf>
    <xf numFmtId="167" fontId="12" fillId="0" borderId="0" xfId="0" applyNumberFormat="1" applyFont="1" applyAlignment="1" applyProtection="1">
      <alignment vertical="center" wrapText="1"/>
    </xf>
    <xf numFmtId="167" fontId="12" fillId="0" borderId="19" xfId="0" applyNumberFormat="1" applyFont="1" applyBorder="1" applyAlignment="1" applyProtection="1">
      <alignment vertical="center" wrapText="1"/>
    </xf>
    <xf numFmtId="0" fontId="9" fillId="0" borderId="0" xfId="0" applyFont="1" applyAlignment="1" applyProtection="1">
      <alignment horizontal="left" vertical="center" wrapText="1"/>
    </xf>
    <xf numFmtId="0" fontId="9" fillId="0" borderId="0" xfId="0" applyFont="1" applyAlignment="1" applyProtection="1">
      <alignment vertical="center" wrapText="1"/>
    </xf>
    <xf numFmtId="0" fontId="12" fillId="0" borderId="0" xfId="0" applyFont="1" applyAlignment="1" applyProtection="1">
      <alignment vertical="center" wrapText="1"/>
    </xf>
    <xf numFmtId="0" fontId="9" fillId="0" borderId="0" xfId="0" applyFont="1" applyAlignment="1" applyProtection="1">
      <alignment horizontal="center" vertical="center" wrapText="1"/>
    </xf>
    <xf numFmtId="0" fontId="9" fillId="6" borderId="4" xfId="0" applyFont="1"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0" fontId="0" fillId="0" borderId="0" xfId="0" applyProtection="1"/>
    <xf numFmtId="0" fontId="0" fillId="0" borderId="19" xfId="0" applyBorder="1" applyProtection="1"/>
    <xf numFmtId="0" fontId="0" fillId="0" borderId="18" xfId="0" applyBorder="1" applyProtection="1"/>
    <xf numFmtId="0" fontId="7" fillId="0" borderId="58" xfId="0" applyFont="1" applyBorder="1" applyAlignment="1" applyProtection="1">
      <alignment vertical="center"/>
    </xf>
    <xf numFmtId="0" fontId="0" fillId="0" borderId="58" xfId="0" applyBorder="1" applyAlignment="1" applyProtection="1">
      <alignment vertical="center"/>
    </xf>
    <xf numFmtId="0" fontId="7" fillId="6" borderId="7" xfId="0" applyFont="1" applyFill="1" applyBorder="1" applyAlignment="1" applyProtection="1">
      <alignment horizontal="center" vertical="center" wrapText="1"/>
    </xf>
    <xf numFmtId="0" fontId="12" fillId="0" borderId="58" xfId="0" applyFont="1" applyBorder="1" applyAlignment="1" applyProtection="1">
      <alignment vertical="center" wrapText="1"/>
    </xf>
    <xf numFmtId="0" fontId="2" fillId="0" borderId="11"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 fillId="0" borderId="2" xfId="0" applyFont="1" applyBorder="1" applyAlignment="1" applyProtection="1">
      <alignment horizontal="justify" vertical="center" wrapText="1"/>
    </xf>
    <xf numFmtId="171" fontId="9" fillId="0" borderId="9" xfId="1" applyNumberFormat="1" applyFont="1" applyBorder="1" applyAlignment="1" applyProtection="1">
      <alignment vertical="center" wrapText="1"/>
    </xf>
    <xf numFmtId="0" fontId="11" fillId="0" borderId="0" xfId="0" applyFont="1" applyAlignment="1" applyProtection="1">
      <alignment horizontal="center" vertical="center" wrapText="1"/>
    </xf>
    <xf numFmtId="0" fontId="11" fillId="0" borderId="0" xfId="0" applyFont="1" applyAlignment="1" applyProtection="1">
      <alignment vertical="center" wrapText="1"/>
    </xf>
    <xf numFmtId="49" fontId="11" fillId="0" borderId="0" xfId="0" applyNumberFormat="1" applyFont="1" applyAlignment="1" applyProtection="1">
      <alignment vertical="center" wrapText="1"/>
    </xf>
    <xf numFmtId="0" fontId="9" fillId="11" borderId="10" xfId="0" applyFont="1" applyFill="1" applyBorder="1" applyAlignment="1" applyProtection="1">
      <alignment horizontal="justify" vertical="center" wrapText="1"/>
    </xf>
    <xf numFmtId="0" fontId="9" fillId="11" borderId="0" xfId="0" applyFont="1" applyFill="1" applyAlignment="1" applyProtection="1">
      <alignment horizontal="justify" vertical="center" wrapText="1"/>
    </xf>
    <xf numFmtId="0" fontId="9" fillId="11" borderId="0" xfId="0" applyFont="1" applyFill="1" applyAlignment="1" applyProtection="1">
      <alignment horizontal="center" vertical="center" wrapText="1"/>
    </xf>
    <xf numFmtId="0" fontId="12" fillId="11" borderId="0" xfId="0" applyFont="1" applyFill="1" applyAlignment="1" applyProtection="1">
      <alignment vertical="center" wrapText="1"/>
    </xf>
    <xf numFmtId="9" fontId="12" fillId="11" borderId="0" xfId="3" applyFont="1" applyFill="1" applyAlignment="1" applyProtection="1">
      <alignment vertical="center" wrapText="1"/>
    </xf>
    <xf numFmtId="0" fontId="12" fillId="11" borderId="58" xfId="0" applyFont="1" applyFill="1" applyBorder="1" applyAlignment="1" applyProtection="1">
      <alignment vertical="center" wrapText="1"/>
    </xf>
    <xf numFmtId="9" fontId="9" fillId="13" borderId="4" xfId="3" applyFont="1" applyFill="1" applyBorder="1" applyAlignment="1" applyProtection="1">
      <alignment horizontal="center" vertical="center" wrapText="1"/>
    </xf>
    <xf numFmtId="0" fontId="9" fillId="11" borderId="0" xfId="0" applyFont="1" applyFill="1" applyAlignment="1" applyProtection="1">
      <alignment vertical="center" wrapText="1"/>
    </xf>
    <xf numFmtId="0" fontId="9" fillId="11" borderId="11" xfId="0" applyFont="1" applyFill="1" applyBorder="1" applyAlignment="1" applyProtection="1">
      <alignment horizontal="center" vertical="center" wrapText="1"/>
    </xf>
    <xf numFmtId="0" fontId="9" fillId="11" borderId="11" xfId="0" applyFont="1" applyFill="1" applyBorder="1" applyAlignment="1" applyProtection="1">
      <alignment horizontal="justify" vertical="center" wrapText="1"/>
    </xf>
    <xf numFmtId="0" fontId="9" fillId="11" borderId="8" xfId="0" applyFont="1" applyFill="1" applyBorder="1" applyAlignment="1" applyProtection="1">
      <alignment horizontal="justify" vertical="center" wrapText="1"/>
    </xf>
    <xf numFmtId="0" fontId="9" fillId="4" borderId="1" xfId="0" applyFont="1" applyFill="1" applyBorder="1" applyAlignment="1" applyProtection="1">
      <alignment horizontal="justify" vertical="center" wrapText="1"/>
    </xf>
    <xf numFmtId="0" fontId="9" fillId="4" borderId="3" xfId="0" applyFont="1" applyFill="1" applyBorder="1" applyAlignment="1" applyProtection="1">
      <alignment horizontal="justify" vertical="center" wrapText="1"/>
    </xf>
    <xf numFmtId="0" fontId="3" fillId="0" borderId="0" xfId="0" applyFont="1" applyAlignment="1" applyProtection="1">
      <alignment horizontal="justify" vertical="center" wrapText="1"/>
    </xf>
    <xf numFmtId="0" fontId="0" fillId="0" borderId="0" xfId="0" applyBorder="1" applyProtection="1"/>
    <xf numFmtId="0" fontId="0" fillId="0" borderId="9" xfId="0" applyBorder="1" applyProtection="1"/>
    <xf numFmtId="166" fontId="1" fillId="0" borderId="36" xfId="2" applyFont="1" applyFill="1" applyBorder="1" applyAlignment="1" applyProtection="1">
      <alignment horizontal="center" vertical="center" wrapText="1"/>
      <protection locked="0"/>
    </xf>
    <xf numFmtId="166" fontId="1" fillId="0" borderId="32" xfId="2" applyFont="1" applyFill="1" applyBorder="1" applyAlignment="1" applyProtection="1">
      <alignment horizontal="center" vertical="center" wrapText="1"/>
      <protection locked="0"/>
    </xf>
    <xf numFmtId="166" fontId="1" fillId="0" borderId="38" xfId="2" applyFont="1" applyFill="1" applyBorder="1" applyAlignment="1" applyProtection="1">
      <alignment horizontal="center" vertical="center" wrapText="1"/>
      <protection locked="0"/>
    </xf>
    <xf numFmtId="166" fontId="1" fillId="0" borderId="27" xfId="2" applyFont="1" applyFill="1" applyBorder="1" applyAlignment="1" applyProtection="1">
      <alignment horizontal="center" vertical="center" wrapText="1"/>
      <protection locked="0"/>
    </xf>
    <xf numFmtId="166" fontId="1" fillId="0" borderId="23" xfId="2" applyFont="1" applyFill="1" applyBorder="1" applyAlignment="1" applyProtection="1">
      <alignment horizontal="center" vertical="center" wrapText="1"/>
      <protection locked="0"/>
    </xf>
    <xf numFmtId="166" fontId="1" fillId="0" borderId="28" xfId="2" applyFont="1" applyFill="1" applyBorder="1" applyAlignment="1" applyProtection="1">
      <alignment horizontal="center" vertical="center" wrapText="1"/>
      <protection locked="0"/>
    </xf>
    <xf numFmtId="0" fontId="1" fillId="0" borderId="24" xfId="0" applyFont="1" applyBorder="1" applyAlignment="1" applyProtection="1">
      <alignment horizontal="right" vertical="center" wrapText="1"/>
      <protection locked="0"/>
    </xf>
    <xf numFmtId="0" fontId="1" fillId="0" borderId="25" xfId="0" applyFont="1" applyBorder="1" applyAlignment="1" applyProtection="1">
      <alignment horizontal="right" vertical="center" wrapText="1"/>
      <protection locked="0"/>
    </xf>
    <xf numFmtId="0" fontId="1" fillId="0" borderId="26" xfId="0" applyFont="1" applyBorder="1" applyAlignment="1" applyProtection="1">
      <alignment horizontal="right" vertical="center" wrapText="1"/>
      <protection locked="0"/>
    </xf>
    <xf numFmtId="166" fontId="1" fillId="0" borderId="24" xfId="2" applyFont="1" applyFill="1" applyBorder="1" applyAlignment="1" applyProtection="1">
      <alignment horizontal="center" vertical="center" wrapText="1"/>
      <protection locked="0"/>
    </xf>
    <xf numFmtId="166" fontId="1" fillId="0" borderId="25" xfId="2" applyFont="1" applyFill="1" applyBorder="1" applyAlignment="1" applyProtection="1">
      <alignment horizontal="center" vertical="center" wrapText="1"/>
      <protection locked="0"/>
    </xf>
    <xf numFmtId="166" fontId="1" fillId="0" borderId="26" xfId="2" applyFont="1" applyFill="1" applyBorder="1" applyAlignment="1" applyProtection="1">
      <alignment horizontal="center" vertical="center" wrapText="1"/>
      <protection locked="0"/>
    </xf>
    <xf numFmtId="168" fontId="4" fillId="4" borderId="29" xfId="0" applyNumberFormat="1" applyFont="1" applyFill="1" applyBorder="1" applyAlignment="1" applyProtection="1">
      <alignment horizontal="center" vertical="center" wrapText="1"/>
    </xf>
    <xf numFmtId="168" fontId="8" fillId="6" borderId="26" xfId="0" applyNumberFormat="1" applyFont="1" applyFill="1" applyBorder="1" applyAlignment="1" applyProtection="1">
      <alignment horizontal="center" vertical="center" wrapText="1"/>
    </xf>
    <xf numFmtId="168" fontId="8" fillId="6" borderId="28" xfId="0" applyNumberFormat="1" applyFont="1" applyFill="1" applyBorder="1" applyAlignment="1" applyProtection="1">
      <alignment horizontal="center" vertical="center" wrapText="1"/>
    </xf>
    <xf numFmtId="168" fontId="8" fillId="6" borderId="31" xfId="0" applyNumberFormat="1" applyFont="1" applyFill="1" applyBorder="1" applyAlignment="1" applyProtection="1">
      <alignment horizontal="center" vertical="center" wrapText="1"/>
    </xf>
    <xf numFmtId="168" fontId="4" fillId="6" borderId="42" xfId="0" applyNumberFormat="1" applyFont="1" applyFill="1" applyBorder="1" applyAlignment="1" applyProtection="1">
      <alignment horizontal="center" vertical="center" wrapText="1"/>
    </xf>
    <xf numFmtId="168" fontId="8" fillId="6" borderId="45" xfId="0" applyNumberFormat="1" applyFont="1" applyFill="1" applyBorder="1" applyAlignment="1" applyProtection="1">
      <alignment horizontal="center" vertical="center" wrapText="1"/>
    </xf>
    <xf numFmtId="168" fontId="4" fillId="6" borderId="43" xfId="0" applyNumberFormat="1" applyFont="1" applyFill="1" applyBorder="1" applyAlignment="1" applyProtection="1">
      <alignment horizontal="center" vertical="center" wrapText="1"/>
    </xf>
    <xf numFmtId="168" fontId="8" fillId="6" borderId="46" xfId="0" applyNumberFormat="1" applyFont="1" applyFill="1" applyBorder="1" applyAlignment="1" applyProtection="1">
      <alignment horizontal="center" vertical="center" wrapText="1"/>
    </xf>
    <xf numFmtId="168" fontId="2" fillId="6" borderId="47" xfId="0" applyNumberFormat="1" applyFont="1" applyFill="1" applyBorder="1" applyAlignment="1" applyProtection="1">
      <alignment horizontal="center" vertical="center" wrapText="1"/>
    </xf>
    <xf numFmtId="0" fontId="0" fillId="0" borderId="4" xfId="0" applyBorder="1" applyAlignment="1" applyProtection="1">
      <alignment horizontal="center" vertical="center"/>
      <protection locked="0"/>
    </xf>
    <xf numFmtId="0" fontId="1" fillId="0" borderId="21" xfId="0" applyFont="1" applyFill="1" applyBorder="1" applyAlignment="1" applyProtection="1">
      <alignment horizontal="justify" vertical="center" wrapText="1"/>
    </xf>
    <xf numFmtId="0" fontId="1" fillId="0" borderId="21" xfId="0" applyFont="1" applyBorder="1" applyAlignment="1" applyProtection="1">
      <alignment horizontal="justify" vertical="center" wrapText="1"/>
    </xf>
    <xf numFmtId="0" fontId="1" fillId="0" borderId="22" xfId="0" applyFont="1" applyBorder="1" applyAlignment="1" applyProtection="1">
      <alignment horizontal="justify" vertical="center" wrapText="1"/>
    </xf>
    <xf numFmtId="0" fontId="1" fillId="2" borderId="42"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1" fontId="1" fillId="0" borderId="42" xfId="0" applyNumberFormat="1" applyFont="1" applyFill="1" applyBorder="1" applyAlignment="1" applyProtection="1">
      <alignment horizontal="center" vertical="center" wrapText="1"/>
      <protection locked="0"/>
    </xf>
    <xf numFmtId="1" fontId="1" fillId="0" borderId="43" xfId="0" applyNumberFormat="1" applyFont="1" applyFill="1" applyBorder="1" applyAlignment="1" applyProtection="1">
      <alignment horizontal="center" vertical="center" wrapText="1"/>
      <protection locked="0"/>
    </xf>
    <xf numFmtId="1" fontId="1" fillId="0" borderId="44" xfId="0" applyNumberFormat="1" applyFont="1" applyFill="1" applyBorder="1" applyAlignment="1" applyProtection="1">
      <alignment horizontal="center" vertical="center" wrapText="1"/>
      <protection locked="0"/>
    </xf>
    <xf numFmtId="0" fontId="1" fillId="0" borderId="42"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wrapText="1"/>
      <protection locked="0"/>
    </xf>
    <xf numFmtId="173" fontId="9" fillId="13" borderId="4" xfId="0" applyNumberFormat="1" applyFont="1" applyFill="1" applyBorder="1" applyAlignment="1" applyProtection="1">
      <alignment horizontal="center" vertical="center" wrapText="1"/>
    </xf>
    <xf numFmtId="168" fontId="4" fillId="0" borderId="44" xfId="0" applyNumberFormat="1"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0" fontId="9" fillId="0" borderId="18" xfId="0" applyFont="1" applyBorder="1" applyAlignment="1">
      <alignment horizontal="justify" vertical="center" wrapText="1"/>
    </xf>
    <xf numFmtId="0" fontId="9" fillId="0" borderId="19" xfId="0" applyFont="1" applyBorder="1" applyAlignment="1">
      <alignment horizontal="justify" vertical="center" wrapText="1"/>
    </xf>
    <xf numFmtId="0" fontId="12" fillId="0" borderId="0" xfId="0" applyFont="1" applyAlignment="1" applyProtection="1">
      <alignment horizontal="left" vertical="center" wrapText="1"/>
    </xf>
    <xf numFmtId="0" fontId="9" fillId="4" borderId="1" xfId="0" applyFont="1" applyFill="1" applyBorder="1" applyAlignment="1">
      <alignment horizontal="justify" vertical="center" wrapText="1"/>
    </xf>
    <xf numFmtId="0" fontId="9" fillId="4" borderId="3" xfId="0" applyFont="1" applyFill="1" applyBorder="1" applyAlignment="1">
      <alignment horizontal="justify" vertical="center" wrapText="1"/>
    </xf>
    <xf numFmtId="0" fontId="12" fillId="6" borderId="1" xfId="0" applyFont="1" applyFill="1" applyBorder="1" applyAlignment="1" applyProtection="1">
      <alignment horizontal="center" vertical="center" wrapText="1"/>
    </xf>
    <xf numFmtId="0" fontId="12" fillId="6" borderId="3" xfId="0" applyFont="1" applyFill="1" applyBorder="1" applyAlignment="1" applyProtection="1">
      <alignment horizontal="center" vertical="center" wrapText="1"/>
    </xf>
    <xf numFmtId="1" fontId="9" fillId="13" borderId="1" xfId="4" applyNumberFormat="1" applyFont="1" applyFill="1" applyBorder="1" applyAlignment="1" applyProtection="1">
      <alignment horizontal="center" vertical="center" wrapText="1"/>
    </xf>
    <xf numFmtId="1" fontId="9" fillId="13" borderId="2" xfId="4" applyNumberFormat="1" applyFont="1" applyFill="1" applyBorder="1" applyAlignment="1" applyProtection="1">
      <alignment horizontal="center" vertical="center" wrapText="1"/>
    </xf>
    <xf numFmtId="1" fontId="9" fillId="13" borderId="3" xfId="4" applyNumberFormat="1" applyFont="1" applyFill="1" applyBorder="1" applyAlignment="1" applyProtection="1">
      <alignment horizontal="center" vertical="center" wrapText="1"/>
    </xf>
    <xf numFmtId="0" fontId="12" fillId="6" borderId="2" xfId="0" applyFont="1" applyFill="1" applyBorder="1" applyAlignment="1" applyProtection="1">
      <alignment horizontal="center" vertical="center" wrapText="1"/>
    </xf>
    <xf numFmtId="171" fontId="9" fillId="0" borderId="1" xfId="1" applyNumberFormat="1" applyFont="1" applyBorder="1" applyAlignment="1" applyProtection="1">
      <alignment horizontal="center" vertical="center" wrapText="1"/>
      <protection locked="0"/>
    </xf>
    <xf numFmtId="171" fontId="9" fillId="0" borderId="2" xfId="1" applyNumberFormat="1" applyFont="1" applyBorder="1" applyAlignment="1" applyProtection="1">
      <alignment horizontal="center" vertical="center" wrapText="1"/>
      <protection locked="0"/>
    </xf>
    <xf numFmtId="171" fontId="9" fillId="0" borderId="3" xfId="1" applyNumberFormat="1" applyFont="1" applyBorder="1" applyAlignment="1" applyProtection="1">
      <alignment horizontal="center" vertical="center" wrapText="1"/>
      <protection locked="0"/>
    </xf>
    <xf numFmtId="1" fontId="9" fillId="13" borderId="1" xfId="3" applyNumberFormat="1" applyFont="1" applyFill="1" applyBorder="1" applyAlignment="1" applyProtection="1">
      <alignment horizontal="center" vertical="center" wrapText="1"/>
    </xf>
    <xf numFmtId="1" fontId="9" fillId="13" borderId="2" xfId="3" applyNumberFormat="1" applyFont="1" applyFill="1" applyBorder="1" applyAlignment="1" applyProtection="1">
      <alignment horizontal="center" vertical="center" wrapText="1"/>
    </xf>
    <xf numFmtId="1" fontId="9" fillId="13" borderId="3" xfId="3" applyNumberFormat="1" applyFont="1" applyFill="1" applyBorder="1" applyAlignment="1" applyProtection="1">
      <alignment horizontal="center" vertical="center" wrapText="1"/>
    </xf>
    <xf numFmtId="3" fontId="9" fillId="13" borderId="1" xfId="5" applyNumberFormat="1" applyFont="1" applyFill="1" applyBorder="1" applyAlignment="1" applyProtection="1">
      <alignment horizontal="center" vertical="center" wrapText="1"/>
    </xf>
    <xf numFmtId="3" fontId="9" fillId="13" borderId="2" xfId="5" applyNumberFormat="1" applyFont="1" applyFill="1" applyBorder="1" applyAlignment="1" applyProtection="1">
      <alignment horizontal="center" vertical="center" wrapText="1"/>
    </xf>
    <xf numFmtId="3" fontId="9" fillId="13" borderId="3" xfId="5" applyNumberFormat="1" applyFont="1" applyFill="1" applyBorder="1" applyAlignment="1" applyProtection="1">
      <alignment horizontal="center" vertical="center" wrapText="1"/>
    </xf>
    <xf numFmtId="1" fontId="9" fillId="13" borderId="1" xfId="0" applyNumberFormat="1" applyFont="1" applyFill="1" applyBorder="1" applyAlignment="1" applyProtection="1">
      <alignment horizontal="center" vertical="center" wrapText="1"/>
    </xf>
    <xf numFmtId="1" fontId="9" fillId="13" borderId="2" xfId="0" applyNumberFormat="1" applyFont="1" applyFill="1" applyBorder="1" applyAlignment="1" applyProtection="1">
      <alignment horizontal="center" vertical="center" wrapText="1"/>
    </xf>
    <xf numFmtId="1" fontId="9" fillId="13" borderId="3" xfId="0" applyNumberFormat="1" applyFont="1" applyFill="1" applyBorder="1" applyAlignment="1" applyProtection="1">
      <alignment horizontal="center" vertical="center" wrapText="1"/>
    </xf>
    <xf numFmtId="0" fontId="12" fillId="4" borderId="1" xfId="0" applyFont="1" applyFill="1" applyBorder="1" applyAlignment="1" applyProtection="1">
      <alignment horizontal="left" vertical="center" wrapText="1"/>
    </xf>
    <xf numFmtId="0" fontId="12" fillId="4" borderId="2" xfId="0" applyFont="1" applyFill="1" applyBorder="1" applyAlignment="1" applyProtection="1">
      <alignment horizontal="left" vertical="center" wrapText="1"/>
    </xf>
    <xf numFmtId="0" fontId="12" fillId="4" borderId="3" xfId="0" applyFont="1" applyFill="1" applyBorder="1" applyAlignment="1" applyProtection="1">
      <alignment horizontal="left" vertical="center" wrapText="1"/>
    </xf>
    <xf numFmtId="0" fontId="9" fillId="0" borderId="7"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171" fontId="9" fillId="4" borderId="1" xfId="1" applyNumberFormat="1" applyFont="1" applyFill="1" applyBorder="1" applyAlignment="1" applyProtection="1">
      <alignment horizontal="center" vertical="center" wrapText="1"/>
    </xf>
    <xf numFmtId="171" fontId="9" fillId="4" borderId="2" xfId="1" applyNumberFormat="1" applyFont="1" applyFill="1" applyBorder="1" applyAlignment="1" applyProtection="1">
      <alignment horizontal="center" vertical="center" wrapText="1"/>
    </xf>
    <xf numFmtId="171" fontId="9" fillId="4" borderId="3" xfId="1" applyNumberFormat="1" applyFont="1" applyFill="1" applyBorder="1" applyAlignment="1" applyProtection="1">
      <alignment horizontal="center" vertical="center" wrapText="1"/>
    </xf>
    <xf numFmtId="0" fontId="9" fillId="0" borderId="5"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171" fontId="12" fillId="0" borderId="12" xfId="1" applyNumberFormat="1" applyFont="1" applyFill="1" applyBorder="1" applyAlignment="1" applyProtection="1">
      <alignment horizontal="center" vertical="center" wrapText="1"/>
      <protection locked="0"/>
    </xf>
    <xf numFmtId="171" fontId="12" fillId="0" borderId="10" xfId="1" applyNumberFormat="1" applyFont="1" applyFill="1" applyBorder="1" applyAlignment="1" applyProtection="1">
      <alignment horizontal="center" vertical="center" wrapText="1"/>
      <protection locked="0"/>
    </xf>
    <xf numFmtId="171" fontId="9" fillId="0" borderId="12" xfId="1" applyNumberFormat="1" applyFont="1" applyBorder="1" applyAlignment="1" applyProtection="1">
      <alignment horizontal="center" vertical="center" wrapText="1"/>
      <protection locked="0"/>
    </xf>
    <xf numFmtId="171" fontId="9" fillId="0" borderId="0" xfId="1" applyNumberFormat="1" applyFont="1" applyBorder="1" applyAlignment="1" applyProtection="1">
      <alignment horizontal="center" vertical="center" wrapText="1"/>
      <protection locked="0"/>
    </xf>
    <xf numFmtId="171" fontId="9" fillId="0" borderId="10" xfId="1" applyNumberFormat="1" applyFont="1" applyBorder="1" applyAlignment="1" applyProtection="1">
      <alignment horizontal="center" vertical="center" wrapText="1"/>
      <protection locked="0"/>
    </xf>
    <xf numFmtId="164" fontId="9" fillId="0" borderId="12" xfId="0" applyNumberFormat="1" applyFont="1" applyBorder="1" applyAlignment="1" applyProtection="1">
      <alignment horizontal="center" vertical="center" wrapText="1"/>
      <protection locked="0"/>
    </xf>
    <xf numFmtId="164" fontId="9" fillId="0" borderId="0" xfId="0" applyNumberFormat="1" applyFont="1" applyBorder="1" applyAlignment="1" applyProtection="1">
      <alignment horizontal="center" vertical="center" wrapText="1"/>
      <protection locked="0"/>
    </xf>
    <xf numFmtId="164" fontId="9" fillId="0" borderId="10" xfId="0" applyNumberFormat="1" applyFont="1" applyBorder="1" applyAlignment="1" applyProtection="1">
      <alignment horizontal="center" vertical="center" wrapText="1"/>
      <protection locked="0"/>
    </xf>
    <xf numFmtId="0" fontId="12" fillId="0" borderId="0" xfId="0" applyFont="1" applyAlignment="1" applyProtection="1">
      <alignment horizontal="center" vertical="center" wrapText="1"/>
    </xf>
    <xf numFmtId="0" fontId="12" fillId="6" borderId="1" xfId="0" applyFont="1" applyFill="1" applyBorder="1" applyAlignment="1" applyProtection="1">
      <alignment horizontal="center" vertical="center"/>
    </xf>
    <xf numFmtId="0" fontId="12" fillId="6" borderId="3"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9" fillId="4" borderId="2" xfId="0" applyFont="1" applyFill="1" applyBorder="1" applyAlignment="1" applyProtection="1">
      <alignment horizontal="justify" vertical="center" wrapText="1"/>
    </xf>
    <xf numFmtId="0" fontId="18" fillId="0" borderId="0" xfId="0" applyFont="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9"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9" fontId="12" fillId="6" borderId="1" xfId="3" applyFont="1" applyFill="1" applyBorder="1" applyAlignment="1" applyProtection="1">
      <alignment horizontal="center" vertical="center" wrapText="1"/>
    </xf>
    <xf numFmtId="9" fontId="12" fillId="6" borderId="3" xfId="3"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wrapText="1"/>
    </xf>
    <xf numFmtId="0" fontId="19" fillId="6" borderId="2" xfId="0" applyFont="1" applyFill="1" applyBorder="1" applyAlignment="1" applyProtection="1">
      <alignment horizontal="center" vertical="center" wrapText="1"/>
    </xf>
    <xf numFmtId="0" fontId="19" fillId="6" borderId="3" xfId="0" applyFont="1" applyFill="1" applyBorder="1" applyAlignment="1" applyProtection="1">
      <alignment horizontal="center" vertical="center" wrapText="1"/>
    </xf>
    <xf numFmtId="171" fontId="12" fillId="0" borderId="7" xfId="1" applyNumberFormat="1" applyFont="1" applyFill="1" applyBorder="1" applyAlignment="1" applyProtection="1">
      <alignment horizontal="center" vertical="center" wrapText="1"/>
      <protection locked="0"/>
    </xf>
    <xf numFmtId="171" fontId="12" fillId="0" borderId="8" xfId="1" applyNumberFormat="1" applyFont="1" applyFill="1" applyBorder="1" applyAlignment="1" applyProtection="1">
      <alignment horizontal="center" vertical="center" wrapText="1"/>
      <protection locked="0"/>
    </xf>
    <xf numFmtId="171" fontId="9" fillId="0" borderId="7" xfId="1" applyNumberFormat="1" applyFont="1" applyBorder="1" applyAlignment="1" applyProtection="1">
      <alignment horizontal="center" vertical="center" wrapText="1"/>
      <protection locked="0"/>
    </xf>
    <xf numFmtId="171" fontId="9" fillId="0" borderId="11" xfId="1" applyNumberFormat="1" applyFont="1" applyBorder="1" applyAlignment="1" applyProtection="1">
      <alignment horizontal="center" vertical="center" wrapText="1"/>
      <protection locked="0"/>
    </xf>
    <xf numFmtId="171" fontId="9" fillId="0" borderId="8" xfId="1" applyNumberFormat="1" applyFont="1" applyBorder="1" applyAlignment="1" applyProtection="1">
      <alignment horizontal="center" vertical="center" wrapText="1"/>
      <protection locked="0"/>
    </xf>
    <xf numFmtId="164" fontId="9" fillId="0" borderId="7" xfId="0" applyNumberFormat="1" applyFont="1" applyBorder="1" applyAlignment="1" applyProtection="1">
      <alignment horizontal="center" vertical="center" wrapText="1"/>
      <protection locked="0"/>
    </xf>
    <xf numFmtId="164" fontId="9" fillId="0" borderId="11" xfId="0" applyNumberFormat="1" applyFont="1" applyBorder="1" applyAlignment="1" applyProtection="1">
      <alignment horizontal="center" vertical="center" wrapText="1"/>
      <protection locked="0"/>
    </xf>
    <xf numFmtId="164" fontId="9" fillId="0" borderId="8" xfId="0" applyNumberFormat="1" applyFont="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protection locked="0"/>
    </xf>
    <xf numFmtId="0" fontId="9" fillId="7" borderId="2"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171" fontId="12" fillId="0" borderId="5" xfId="1" applyNumberFormat="1" applyFont="1" applyFill="1" applyBorder="1" applyAlignment="1" applyProtection="1">
      <alignment horizontal="center" vertical="center" wrapText="1"/>
      <protection locked="0"/>
    </xf>
    <xf numFmtId="171" fontId="12" fillId="0" borderId="6" xfId="1" applyNumberFormat="1" applyFont="1" applyFill="1" applyBorder="1" applyAlignment="1" applyProtection="1">
      <alignment horizontal="center" vertical="center" wrapText="1"/>
      <protection locked="0"/>
    </xf>
    <xf numFmtId="171" fontId="9" fillId="0" borderId="5" xfId="1" applyNumberFormat="1" applyFont="1" applyBorder="1" applyAlignment="1" applyProtection="1">
      <alignment horizontal="center" vertical="center" wrapText="1"/>
      <protection locked="0"/>
    </xf>
    <xf numFmtId="171" fontId="9" fillId="0" borderId="9" xfId="1" applyNumberFormat="1" applyFont="1" applyBorder="1" applyAlignment="1" applyProtection="1">
      <alignment horizontal="center" vertical="center" wrapText="1"/>
      <protection locked="0"/>
    </xf>
    <xf numFmtId="171" fontId="9" fillId="0" borderId="6" xfId="1" applyNumberFormat="1" applyFont="1" applyBorder="1" applyAlignment="1" applyProtection="1">
      <alignment horizontal="center" vertical="center" wrapText="1"/>
      <protection locked="0"/>
    </xf>
    <xf numFmtId="164" fontId="9" fillId="0" borderId="5" xfId="0" applyNumberFormat="1" applyFont="1" applyBorder="1" applyAlignment="1" applyProtection="1">
      <alignment horizontal="center" vertical="center" wrapText="1"/>
      <protection locked="0"/>
    </xf>
    <xf numFmtId="164" fontId="9" fillId="0" borderId="9" xfId="0" applyNumberFormat="1" applyFont="1" applyBorder="1" applyAlignment="1" applyProtection="1">
      <alignment horizontal="center" vertical="center" wrapText="1"/>
      <protection locked="0"/>
    </xf>
    <xf numFmtId="164" fontId="9" fillId="0" borderId="6" xfId="0" applyNumberFormat="1" applyFont="1" applyBorder="1" applyAlignment="1" applyProtection="1">
      <alignment horizontal="center" vertical="center" wrapText="1"/>
      <protection locked="0"/>
    </xf>
    <xf numFmtId="172" fontId="9" fillId="4" borderId="1" xfId="1" applyNumberFormat="1" applyFont="1" applyFill="1" applyBorder="1" applyAlignment="1" applyProtection="1">
      <alignment horizontal="center" vertical="center" wrapText="1"/>
    </xf>
    <xf numFmtId="172" fontId="9" fillId="4" borderId="2" xfId="1" applyNumberFormat="1" applyFont="1" applyFill="1" applyBorder="1" applyAlignment="1" applyProtection="1">
      <alignment horizontal="center" vertical="center" wrapText="1"/>
    </xf>
    <xf numFmtId="172" fontId="9" fillId="4" borderId="3" xfId="1" applyNumberFormat="1" applyFont="1" applyFill="1" applyBorder="1" applyAlignment="1" applyProtection="1">
      <alignment horizontal="center" vertical="center" wrapText="1"/>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9" fillId="0" borderId="33"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12" fillId="6" borderId="33"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0" borderId="6"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xf>
    <xf numFmtId="0" fontId="13" fillId="0" borderId="0" xfId="0" applyFont="1" applyAlignment="1" applyProtection="1">
      <alignment horizontal="center" vertical="center" wrapText="1"/>
    </xf>
    <xf numFmtId="0" fontId="13" fillId="0" borderId="19" xfId="0" applyFont="1" applyBorder="1" applyAlignment="1" applyProtection="1">
      <alignment horizontal="center" vertical="center" wrapText="1"/>
    </xf>
    <xf numFmtId="0" fontId="12" fillId="0" borderId="5"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11" xfId="0" applyFont="1" applyBorder="1" applyAlignment="1" applyProtection="1">
      <alignment horizontal="center" vertical="center" wrapText="1"/>
    </xf>
    <xf numFmtId="0" fontId="12" fillId="0" borderId="11" xfId="0" applyFont="1" applyBorder="1" applyAlignment="1" applyProtection="1">
      <alignment horizontal="center" vertical="center" wrapText="1"/>
      <protection locked="0"/>
    </xf>
    <xf numFmtId="167" fontId="12" fillId="0" borderId="9" xfId="0" applyNumberFormat="1" applyFont="1" applyBorder="1" applyAlignment="1" applyProtection="1">
      <alignment horizontal="center" vertical="center" wrapText="1"/>
    </xf>
    <xf numFmtId="167" fontId="12" fillId="0" borderId="11" xfId="0" applyNumberFormat="1" applyFont="1" applyBorder="1" applyAlignment="1" applyProtection="1">
      <alignment horizontal="center" vertical="center" wrapText="1"/>
    </xf>
    <xf numFmtId="0" fontId="12" fillId="6" borderId="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12" fillId="6" borderId="42" xfId="0" applyFont="1" applyFill="1" applyBorder="1" applyAlignment="1" applyProtection="1">
      <alignment horizontal="center" vertical="center" wrapText="1"/>
    </xf>
    <xf numFmtId="0" fontId="12" fillId="6" borderId="44" xfId="0" applyFont="1" applyFill="1" applyBorder="1" applyAlignment="1" applyProtection="1">
      <alignment horizontal="center" vertical="center" wrapText="1"/>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12" fillId="6" borderId="5"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wrapText="1"/>
    </xf>
    <xf numFmtId="0" fontId="12" fillId="6" borderId="7"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xf>
    <xf numFmtId="0" fontId="9" fillId="0" borderId="5"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12" borderId="42" xfId="0" applyFont="1" applyFill="1" applyBorder="1" applyAlignment="1" applyProtection="1">
      <alignment horizontal="center" vertical="center" wrapText="1"/>
      <protection locked="0"/>
    </xf>
    <xf numFmtId="0" fontId="9" fillId="12" borderId="44" xfId="0" applyFont="1" applyFill="1" applyBorder="1" applyAlignment="1" applyProtection="1">
      <alignment horizontal="center" vertical="center" wrapText="1"/>
      <protection locked="0"/>
    </xf>
    <xf numFmtId="0" fontId="12" fillId="6" borderId="24" xfId="0" applyFont="1" applyFill="1" applyBorder="1" applyAlignment="1" applyProtection="1">
      <alignment horizontal="left" vertical="center" wrapText="1"/>
    </xf>
    <xf numFmtId="0" fontId="12" fillId="6" borderId="26" xfId="0" applyFont="1" applyFill="1" applyBorder="1" applyAlignment="1" applyProtection="1">
      <alignment horizontal="left" vertical="center" wrapText="1"/>
    </xf>
    <xf numFmtId="0" fontId="12" fillId="6" borderId="29" xfId="0" applyFont="1" applyFill="1" applyBorder="1" applyAlignment="1" applyProtection="1">
      <alignment horizontal="left" vertical="center" wrapText="1"/>
    </xf>
    <xf numFmtId="0" fontId="12" fillId="6" borderId="31" xfId="0" applyFont="1" applyFill="1" applyBorder="1" applyAlignment="1" applyProtection="1">
      <alignment horizontal="left" vertical="center" wrapText="1"/>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16"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xf>
    <xf numFmtId="0" fontId="16" fillId="0" borderId="11" xfId="0" applyFont="1" applyBorder="1" applyAlignment="1" applyProtection="1">
      <alignment horizontal="center" vertical="center"/>
    </xf>
    <xf numFmtId="0" fontId="2" fillId="6" borderId="33" xfId="0" applyFont="1" applyFill="1" applyBorder="1" applyAlignment="1" applyProtection="1">
      <alignment horizontal="center" vertical="center" wrapText="1"/>
    </xf>
    <xf numFmtId="0" fontId="2" fillId="6" borderId="3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15" fillId="10" borderId="1" xfId="0" applyFont="1" applyFill="1" applyBorder="1" applyAlignment="1" applyProtection="1">
      <alignment horizontal="center" vertical="center" wrapText="1"/>
    </xf>
    <xf numFmtId="0" fontId="15" fillId="10" borderId="3" xfId="0" applyFont="1" applyFill="1" applyBorder="1" applyAlignment="1" applyProtection="1">
      <alignment horizontal="center" vertical="center" wrapText="1"/>
    </xf>
    <xf numFmtId="0" fontId="1" fillId="12" borderId="36" xfId="0" applyFont="1" applyFill="1" applyBorder="1" applyAlignment="1" applyProtection="1">
      <alignment horizontal="center" vertical="center" wrapText="1"/>
      <protection locked="0"/>
    </xf>
    <xf numFmtId="0" fontId="1" fillId="12" borderId="38" xfId="0" applyFont="1" applyFill="1" applyBorder="1" applyAlignment="1" applyProtection="1">
      <alignment horizontal="center" vertical="center" wrapText="1"/>
      <protection locked="0"/>
    </xf>
    <xf numFmtId="0" fontId="1" fillId="12" borderId="40" xfId="0" applyFont="1" applyFill="1" applyBorder="1" applyAlignment="1" applyProtection="1">
      <alignment horizontal="center" vertical="center" wrapText="1"/>
      <protection locked="0"/>
    </xf>
    <xf numFmtId="0" fontId="1" fillId="12" borderId="46" xfId="0" applyFont="1" applyFill="1" applyBorder="1" applyAlignment="1" applyProtection="1">
      <alignment horizontal="center" vertical="center" wrapText="1"/>
      <protection locked="0"/>
    </xf>
    <xf numFmtId="0" fontId="1" fillId="12" borderId="41" xfId="0" applyFont="1" applyFill="1" applyBorder="1" applyAlignment="1" applyProtection="1">
      <alignment horizontal="center" vertical="center" wrapText="1"/>
      <protection locked="0"/>
    </xf>
    <xf numFmtId="0" fontId="1" fillId="12" borderId="47" xfId="0" applyFont="1" applyFill="1" applyBorder="1" applyAlignment="1" applyProtection="1">
      <alignment horizontal="center" vertical="center" wrapText="1"/>
      <protection locked="0"/>
    </xf>
    <xf numFmtId="0" fontId="15" fillId="10" borderId="12" xfId="0" applyFont="1" applyFill="1" applyBorder="1" applyAlignment="1" applyProtection="1">
      <alignment horizontal="center" vertical="center" wrapText="1"/>
    </xf>
    <xf numFmtId="0" fontId="15" fillId="10" borderId="0"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2" fillId="4" borderId="40" xfId="0" applyFont="1" applyFill="1" applyBorder="1" applyAlignment="1" applyProtection="1">
      <alignment horizontal="left" vertical="center" wrapText="1"/>
    </xf>
    <xf numFmtId="0" fontId="2" fillId="4" borderId="56" xfId="0" applyFont="1" applyFill="1" applyBorder="1" applyAlignment="1" applyProtection="1">
      <alignment horizontal="left" vertical="center" wrapText="1"/>
    </xf>
    <xf numFmtId="0" fontId="2" fillId="4" borderId="46" xfId="0" applyFont="1" applyFill="1" applyBorder="1" applyAlignment="1" applyProtection="1">
      <alignment horizontal="left" vertical="center" wrapText="1"/>
    </xf>
    <xf numFmtId="0" fontId="2" fillId="4" borderId="41" xfId="0" applyFont="1" applyFill="1" applyBorder="1" applyAlignment="1" applyProtection="1">
      <alignment horizontal="left" vertical="center" wrapText="1"/>
    </xf>
    <xf numFmtId="0" fontId="2" fillId="4" borderId="55" xfId="0" applyFont="1" applyFill="1" applyBorder="1" applyAlignment="1" applyProtection="1">
      <alignment horizontal="left" vertical="center" wrapText="1"/>
    </xf>
    <xf numFmtId="0" fontId="2" fillId="4" borderId="47" xfId="0" applyFont="1" applyFill="1" applyBorder="1" applyAlignment="1" applyProtection="1">
      <alignment horizontal="left" vertical="center" wrapText="1"/>
    </xf>
    <xf numFmtId="0" fontId="2" fillId="6" borderId="35"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50"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15" fillId="8" borderId="33" xfId="0" applyFont="1" applyFill="1" applyBorder="1" applyAlignment="1" applyProtection="1">
      <alignment horizontal="left" vertical="center" wrapText="1"/>
    </xf>
    <xf numFmtId="0" fontId="15" fillId="8" borderId="35" xfId="0" applyFont="1" applyFill="1" applyBorder="1" applyAlignment="1" applyProtection="1">
      <alignment horizontal="left" vertical="center" wrapText="1"/>
    </xf>
    <xf numFmtId="0" fontId="15" fillId="8" borderId="34" xfId="0" applyFont="1" applyFill="1" applyBorder="1" applyAlignment="1" applyProtection="1">
      <alignment horizontal="left" vertical="center" wrapText="1"/>
    </xf>
    <xf numFmtId="0" fontId="2" fillId="4" borderId="39" xfId="0" applyFont="1" applyFill="1" applyBorder="1" applyAlignment="1" applyProtection="1">
      <alignment horizontal="left" vertical="center" wrapText="1"/>
    </xf>
    <xf numFmtId="0" fontId="2" fillId="4" borderId="59" xfId="0" applyFont="1" applyFill="1" applyBorder="1" applyAlignment="1" applyProtection="1">
      <alignment horizontal="left" vertical="center" wrapText="1"/>
    </xf>
    <xf numFmtId="0" fontId="2" fillId="4" borderId="45" xfId="0" applyFont="1" applyFill="1" applyBorder="1" applyAlignment="1" applyProtection="1">
      <alignment horizontal="left" vertical="center" wrapText="1"/>
    </xf>
    <xf numFmtId="0" fontId="2" fillId="3" borderId="62" xfId="0" applyFont="1" applyFill="1" applyBorder="1" applyAlignment="1">
      <alignment horizontal="center" vertical="center" wrapText="1"/>
    </xf>
    <xf numFmtId="0" fontId="2" fillId="3" borderId="63" xfId="0" applyFont="1" applyFill="1" applyBorder="1" applyAlignment="1">
      <alignment horizontal="center" vertical="center" wrapText="1"/>
    </xf>
  </cellXfs>
  <cellStyles count="6">
    <cellStyle name="Millares" xfId="2" builtinId="3"/>
    <cellStyle name="Millares [0]" xfId="5" builtinId="6"/>
    <cellStyle name="Moneda" xfId="1" builtinId="4"/>
    <cellStyle name="Moneda [0]" xfId="4"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s%20Formulario%20Solar%20230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Datos"/>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Robert Schacht" id="{0C65EA95-B1F2-40F3-9C4D-F9B257021CE4}" userId="S::rschacht@agenciacee.onmicrosoft.com::ac15572c-d4a0-4fd3-85bb-e5ac0d227a2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X14" dT="2019-08-26T13:51:28.30" personId="{0C65EA95-B1F2-40F3-9C4D-F9B257021CE4}" id="{A599C174-9879-4CCC-ABF0-213175297326}">
    <text>AP	Arica y Parinacota
TA	Tarapacá
AN	Antofagasta
AT	Atacama
CO	Coquimbo
VA	Valparaíso
RM	Metropolitana 
OH	Bernardo O'Higgins
MA	Maule
NB	Ñuble
BI	Biobío
AR	La Araucanía
LR	Los Ríos
LL	Los Lagos
AI	Aysén 
MG	Magallanes</text>
  </threadedComment>
  <threadedComment ref="X20" dT="2019-08-26T15:30:00.43" personId="{0C65EA95-B1F2-40F3-9C4D-F9B257021CE4}" id="{0DD4DBE3-A665-4CE7-BCF7-F5ADD1BB5D1B}">
    <text>ANTECEDENTES MÍNIMOS QUE SE DEBEN ADJUNTAR A ESTE FORMULARIO: 
- Boletas o facturas de consumo energético del cliente, para cada energético involucrado en el proyecto, durante los últimos 12 meses;
- Hoja de datos (datasheet) de los equipos principales del proyecto.
- Plano del layout del proyecto, según corresponda al tipo de proyecto
- Memoria de cálculo del consumo futuro la cual debe justificar claramente el ahorro energético obtenido y el precio unitario utilizado para los cálculos del ahorro económico.
- Propuesta técnica económica del proyecto aprobada explicitamente por el cliente. Formato y contenido definido por la empresa instaladora.</text>
  </threadedComment>
</ThreadedComments>
</file>

<file path=xl/threadedComments/threadedComment2.xml><?xml version="1.0" encoding="utf-8"?>
<ThreadedComments xmlns="http://schemas.microsoft.com/office/spreadsheetml/2018/threadedcomments" xmlns:x="http://schemas.openxmlformats.org/spreadsheetml/2006/main">
  <threadedComment ref="B11" dT="2019-04-18T16:15:14.26" personId="{0C65EA95-B1F2-40F3-9C4D-F9B257021CE4}" id="{BE644A50-CE55-4EB4-8847-6DE3F43AE69A}">
    <text>Indicar número de medidor</text>
  </threadedComment>
  <threadedComment ref="G11" dT="2019-04-18T16:15:56.45" personId="{0C65EA95-B1F2-40F3-9C4D-F9B257021CE4}" id="{9EC60B4D-A07D-4A55-8F88-B346D83FF211}">
    <text>completar con la información de las boletas de consumo eléctrico del empalme correspondiente</text>
  </threadedComment>
  <threadedComment ref="G20" dT="2019-04-18T16:19:00.92" personId="{0C65EA95-B1F2-40F3-9C4D-F9B257021CE4}" id="{E931717D-80A4-4788-886E-BA5F7CA84588}">
    <text>indicar el nuevo consumo del empalme considerando la reducción o aumento debido al proyecto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17267-2E81-49C6-9D46-E937EEF2514F}">
  <sheetPr>
    <tabColor theme="0"/>
    <pageSetUpPr fitToPage="1"/>
  </sheetPr>
  <dimension ref="A1:Z61"/>
  <sheetViews>
    <sheetView showGridLines="0" tabSelected="1" view="pageBreakPreview" topLeftCell="A31" zoomScale="80" zoomScaleNormal="85" zoomScaleSheetLayoutView="80" zoomScalePageLayoutView="25" workbookViewId="0">
      <selection activeCell="F20" sqref="F20:W21"/>
    </sheetView>
  </sheetViews>
  <sheetFormatPr baseColWidth="10" defaultColWidth="11.453125" defaultRowHeight="15.5" x14ac:dyDescent="0.35"/>
  <cols>
    <col min="1" max="1" width="2.54296875" style="81" customWidth="1"/>
    <col min="2" max="2" width="1.7265625" style="81" customWidth="1"/>
    <col min="3" max="4" width="16.7265625" style="81" customWidth="1"/>
    <col min="5" max="5" width="0.81640625" style="81" customWidth="1"/>
    <col min="6" max="6" width="12.26953125" style="81" customWidth="1"/>
    <col min="7" max="7" width="0.81640625" style="81" customWidth="1"/>
    <col min="8" max="8" width="11.81640625" style="81" customWidth="1"/>
    <col min="9" max="9" width="0.81640625" style="81" customWidth="1"/>
    <col min="10" max="11" width="10.453125" style="81" customWidth="1"/>
    <col min="12" max="12" width="0.81640625" style="81" customWidth="1"/>
    <col min="13" max="13" width="12" style="81" customWidth="1"/>
    <col min="14" max="14" width="0.81640625" style="81" customWidth="1"/>
    <col min="15" max="15" width="12.54296875" style="81" customWidth="1"/>
    <col min="16" max="16" width="0.81640625" style="81" customWidth="1"/>
    <col min="17" max="17" width="12.453125" style="81" customWidth="1"/>
    <col min="18" max="18" width="0.81640625" style="81" customWidth="1"/>
    <col min="19" max="19" width="12.54296875" style="81" customWidth="1"/>
    <col min="20" max="20" width="0.81640625" style="81" customWidth="1"/>
    <col min="21" max="21" width="14.7265625" style="81" customWidth="1"/>
    <col min="22" max="22" width="0.81640625" style="81" customWidth="1"/>
    <col min="23" max="23" width="13.1796875" style="81" customWidth="1"/>
    <col min="24" max="25" width="2.453125" style="81" customWidth="1"/>
    <col min="26" max="16384" width="11.453125" style="170"/>
  </cols>
  <sheetData>
    <row r="1" spans="1:26" ht="10" customHeight="1" thickBot="1" x14ac:dyDescent="0.4">
      <c r="A1" s="84"/>
      <c r="B1" s="85"/>
      <c r="C1" s="85"/>
      <c r="D1" s="85"/>
      <c r="E1" s="85"/>
      <c r="F1" s="85"/>
      <c r="G1" s="85"/>
      <c r="H1" s="85"/>
      <c r="I1" s="85"/>
      <c r="J1" s="85"/>
      <c r="K1" s="85"/>
      <c r="L1" s="85"/>
      <c r="M1" s="85"/>
      <c r="N1" s="85"/>
      <c r="O1" s="85"/>
      <c r="P1" s="85"/>
      <c r="Q1" s="85"/>
      <c r="R1" s="85"/>
      <c r="S1" s="85"/>
      <c r="T1" s="85"/>
      <c r="U1" s="85"/>
      <c r="V1" s="85"/>
      <c r="W1" s="85"/>
      <c r="X1" s="85"/>
      <c r="Y1" s="85"/>
      <c r="Z1"/>
    </row>
    <row r="2" spans="1:26" ht="10" customHeight="1" thickTop="1" thickBot="1" x14ac:dyDescent="0.4">
      <c r="A2" s="78"/>
      <c r="B2" s="79"/>
      <c r="C2" s="79"/>
      <c r="D2" s="79"/>
      <c r="E2" s="79"/>
      <c r="F2" s="79"/>
      <c r="G2" s="79"/>
      <c r="H2" s="79"/>
      <c r="I2" s="79"/>
      <c r="J2" s="79"/>
      <c r="K2" s="79"/>
      <c r="L2" s="79"/>
      <c r="M2" s="79"/>
      <c r="N2" s="79"/>
      <c r="O2" s="79"/>
      <c r="P2" s="79"/>
      <c r="Q2" s="79"/>
      <c r="R2" s="79"/>
      <c r="S2" s="79"/>
      <c r="T2" s="79"/>
      <c r="U2" s="79"/>
      <c r="V2" s="79"/>
      <c r="W2" s="79"/>
      <c r="X2" s="79"/>
      <c r="Y2" s="80"/>
      <c r="Z2"/>
    </row>
    <row r="3" spans="1:26" ht="10" customHeight="1" x14ac:dyDescent="0.35">
      <c r="A3" s="82"/>
      <c r="F3" s="179"/>
      <c r="G3" s="179"/>
      <c r="H3" s="179"/>
      <c r="I3" s="179"/>
      <c r="J3" s="179"/>
      <c r="K3" s="179"/>
      <c r="L3" s="179"/>
      <c r="M3" s="179"/>
      <c r="N3" s="179"/>
      <c r="O3" s="179"/>
      <c r="P3" s="179"/>
      <c r="Q3" s="360" t="s">
        <v>270</v>
      </c>
      <c r="R3" s="310" t="s">
        <v>164</v>
      </c>
      <c r="S3" s="311" t="s">
        <v>170</v>
      </c>
      <c r="T3" s="310" t="s">
        <v>164</v>
      </c>
      <c r="U3" s="311" t="s">
        <v>171</v>
      </c>
      <c r="V3" s="364" t="s">
        <v>164</v>
      </c>
      <c r="W3" s="355" t="s">
        <v>169</v>
      </c>
      <c r="X3" s="180"/>
      <c r="Y3" s="181"/>
    </row>
    <row r="4" spans="1:26" ht="10" customHeight="1" thickBot="1" x14ac:dyDescent="0.4">
      <c r="A4" s="82"/>
      <c r="Q4" s="361"/>
      <c r="R4" s="362"/>
      <c r="S4" s="363"/>
      <c r="T4" s="362"/>
      <c r="U4" s="363"/>
      <c r="V4" s="365"/>
      <c r="W4" s="356"/>
      <c r="Y4" s="83"/>
    </row>
    <row r="5" spans="1:26" ht="33" customHeight="1" x14ac:dyDescent="0.35">
      <c r="A5" s="357" t="s">
        <v>133</v>
      </c>
      <c r="B5" s="358"/>
      <c r="C5" s="358"/>
      <c r="D5" s="358"/>
      <c r="E5" s="358"/>
      <c r="F5" s="358"/>
      <c r="G5" s="358"/>
      <c r="H5" s="358"/>
      <c r="I5" s="358"/>
      <c r="J5" s="358"/>
      <c r="K5" s="358"/>
      <c r="L5" s="358"/>
      <c r="M5" s="358"/>
      <c r="N5" s="358"/>
      <c r="O5" s="358"/>
      <c r="P5" s="358"/>
      <c r="Q5" s="358"/>
      <c r="R5" s="358"/>
      <c r="S5" s="358"/>
      <c r="T5" s="358"/>
      <c r="U5" s="358"/>
      <c r="V5" s="358"/>
      <c r="W5" s="358"/>
      <c r="X5" s="358"/>
      <c r="Y5" s="359"/>
    </row>
    <row r="6" spans="1:26" ht="33" customHeight="1" thickBot="1" x14ac:dyDescent="0.4">
      <c r="A6" s="357" t="s">
        <v>279</v>
      </c>
      <c r="B6" s="358"/>
      <c r="C6" s="358"/>
      <c r="D6" s="358"/>
      <c r="E6" s="358"/>
      <c r="F6" s="358"/>
      <c r="G6" s="358"/>
      <c r="H6" s="358"/>
      <c r="I6" s="358"/>
      <c r="J6" s="358"/>
      <c r="K6" s="358"/>
      <c r="L6" s="358"/>
      <c r="M6" s="358"/>
      <c r="N6" s="358"/>
      <c r="O6" s="358"/>
      <c r="P6" s="358"/>
      <c r="Q6" s="358"/>
      <c r="R6" s="358"/>
      <c r="S6" s="358"/>
      <c r="T6" s="358"/>
      <c r="U6" s="358"/>
      <c r="V6" s="358"/>
      <c r="W6" s="358"/>
      <c r="X6" s="358"/>
      <c r="Y6" s="359"/>
    </row>
    <row r="7" spans="1:26" ht="28" customHeight="1" thickBot="1" x14ac:dyDescent="0.4">
      <c r="A7" s="82"/>
      <c r="C7" s="261" t="s">
        <v>97</v>
      </c>
      <c r="D7" s="266"/>
      <c r="E7" s="266"/>
      <c r="F7" s="266"/>
      <c r="G7" s="266"/>
      <c r="H7" s="266"/>
      <c r="I7" s="266"/>
      <c r="J7" s="266"/>
      <c r="K7" s="266"/>
      <c r="L7" s="266"/>
      <c r="M7" s="266"/>
      <c r="N7" s="266"/>
      <c r="O7" s="266"/>
      <c r="P7" s="266"/>
      <c r="Q7" s="266"/>
      <c r="R7" s="266"/>
      <c r="S7" s="266"/>
      <c r="T7" s="266"/>
      <c r="U7" s="266"/>
      <c r="V7" s="266"/>
      <c r="W7" s="262"/>
      <c r="Y7" s="83"/>
    </row>
    <row r="8" spans="1:26" ht="6" customHeight="1" thickBot="1" x14ac:dyDescent="0.4">
      <c r="A8" s="82"/>
      <c r="C8" s="182"/>
      <c r="D8" s="182"/>
      <c r="Y8" s="83"/>
    </row>
    <row r="9" spans="1:26" ht="30" customHeight="1" thickBot="1" x14ac:dyDescent="0.4">
      <c r="A9" s="82"/>
      <c r="C9" s="353" t="s">
        <v>90</v>
      </c>
      <c r="D9" s="354"/>
      <c r="F9" s="350" t="s">
        <v>225</v>
      </c>
      <c r="G9" s="351"/>
      <c r="H9" s="351"/>
      <c r="I9" s="351"/>
      <c r="J9" s="351"/>
      <c r="K9" s="351"/>
      <c r="L9" s="351"/>
      <c r="M9" s="351"/>
      <c r="N9" s="351"/>
      <c r="O9" s="351"/>
      <c r="P9" s="351"/>
      <c r="Q9" s="352"/>
      <c r="R9" s="183"/>
      <c r="S9" s="101" t="s">
        <v>3</v>
      </c>
      <c r="T9" s="184"/>
      <c r="U9" s="350" t="s">
        <v>226</v>
      </c>
      <c r="V9" s="351"/>
      <c r="W9" s="352"/>
      <c r="Y9" s="83"/>
    </row>
    <row r="10" spans="1:26" s="81" customFormat="1" ht="5.5" customHeight="1" thickBot="1" x14ac:dyDescent="0.4">
      <c r="A10" s="82"/>
      <c r="C10" s="258"/>
      <c r="D10" s="258"/>
      <c r="F10" s="185"/>
      <c r="G10" s="185"/>
      <c r="H10" s="185"/>
      <c r="I10" s="185"/>
      <c r="J10" s="185"/>
      <c r="K10" s="185"/>
      <c r="L10" s="185"/>
      <c r="M10" s="185"/>
      <c r="N10" s="185"/>
      <c r="O10" s="185"/>
      <c r="P10" s="185"/>
      <c r="Q10" s="185"/>
      <c r="R10" s="183"/>
      <c r="S10" s="255"/>
      <c r="T10" s="184"/>
      <c r="U10" s="185"/>
      <c r="V10" s="185"/>
      <c r="W10" s="185"/>
      <c r="Y10" s="83"/>
    </row>
    <row r="11" spans="1:26" s="81" customFormat="1" ht="30" customHeight="1" thickBot="1" x14ac:dyDescent="0.4">
      <c r="A11" s="82"/>
      <c r="C11" s="366" t="s">
        <v>309</v>
      </c>
      <c r="D11" s="367"/>
      <c r="F11" s="368" t="s">
        <v>310</v>
      </c>
      <c r="G11" s="369"/>
      <c r="H11" s="369"/>
      <c r="I11" s="369"/>
      <c r="J11" s="369"/>
      <c r="K11" s="369"/>
      <c r="L11" s="369"/>
      <c r="M11" s="370"/>
      <c r="N11" s="185"/>
      <c r="O11" s="261" t="s">
        <v>311</v>
      </c>
      <c r="P11" s="266"/>
      <c r="Q11" s="262"/>
      <c r="R11" s="183"/>
      <c r="S11" s="368" t="s">
        <v>312</v>
      </c>
      <c r="T11" s="369"/>
      <c r="U11" s="369"/>
      <c r="V11" s="369"/>
      <c r="W11" s="370"/>
      <c r="Y11" s="83"/>
    </row>
    <row r="12" spans="1:26" s="81" customFormat="1" ht="6" customHeight="1" thickBot="1" x14ac:dyDescent="0.4">
      <c r="A12" s="82"/>
      <c r="C12" s="182"/>
      <c r="D12" s="182"/>
      <c r="Y12" s="83"/>
    </row>
    <row r="13" spans="1:26" ht="16" customHeight="1" thickBot="1" x14ac:dyDescent="0.4">
      <c r="A13" s="82"/>
      <c r="C13" s="392" t="s">
        <v>125</v>
      </c>
      <c r="D13" s="393"/>
      <c r="F13" s="374" t="s">
        <v>126</v>
      </c>
      <c r="G13" s="375"/>
      <c r="H13" s="375"/>
      <c r="I13" s="375"/>
      <c r="J13" s="375"/>
      <c r="K13" s="375"/>
      <c r="L13" s="375"/>
      <c r="M13" s="376"/>
      <c r="N13" s="183"/>
      <c r="O13" s="372" t="s">
        <v>127</v>
      </c>
      <c r="P13" s="185"/>
      <c r="Q13" s="374" t="s">
        <v>227</v>
      </c>
      <c r="R13" s="375"/>
      <c r="S13" s="376"/>
      <c r="U13" s="372" t="s">
        <v>128</v>
      </c>
      <c r="V13" s="184"/>
      <c r="W13" s="390"/>
      <c r="Y13" s="83"/>
    </row>
    <row r="14" spans="1:26" ht="16" customHeight="1" thickBot="1" x14ac:dyDescent="0.4">
      <c r="A14" s="82"/>
      <c r="C14" s="394"/>
      <c r="D14" s="395"/>
      <c r="F14" s="377"/>
      <c r="G14" s="378"/>
      <c r="H14" s="378"/>
      <c r="I14" s="378"/>
      <c r="J14" s="378"/>
      <c r="K14" s="378"/>
      <c r="L14" s="378"/>
      <c r="M14" s="379"/>
      <c r="N14" s="183"/>
      <c r="O14" s="373"/>
      <c r="P14" s="185"/>
      <c r="Q14" s="377"/>
      <c r="R14" s="378"/>
      <c r="S14" s="379"/>
      <c r="U14" s="373"/>
      <c r="V14" s="184"/>
      <c r="W14" s="391"/>
      <c r="X14" s="186" t="s">
        <v>228</v>
      </c>
      <c r="Y14" s="83"/>
    </row>
    <row r="15" spans="1:26" ht="6" customHeight="1" thickBot="1" x14ac:dyDescent="0.4">
      <c r="A15" s="82"/>
      <c r="C15" s="182"/>
      <c r="D15" s="182"/>
      <c r="Y15" s="83"/>
    </row>
    <row r="16" spans="1:26" ht="30" customHeight="1" thickBot="1" x14ac:dyDescent="0.4">
      <c r="A16" s="82"/>
      <c r="C16" s="353" t="s">
        <v>314</v>
      </c>
      <c r="D16" s="354"/>
      <c r="F16" s="350" t="s">
        <v>315</v>
      </c>
      <c r="G16" s="351"/>
      <c r="H16" s="351"/>
      <c r="I16" s="351"/>
      <c r="J16" s="351"/>
      <c r="K16" s="351"/>
      <c r="L16" s="351"/>
      <c r="M16" s="351"/>
      <c r="N16" s="351"/>
      <c r="O16" s="351"/>
      <c r="P16" s="351"/>
      <c r="Q16" s="352"/>
      <c r="R16" s="183"/>
      <c r="S16" s="101" t="s">
        <v>3</v>
      </c>
      <c r="T16" s="184"/>
      <c r="U16" s="350" t="s">
        <v>316</v>
      </c>
      <c r="V16" s="351"/>
      <c r="W16" s="352"/>
      <c r="Y16" s="83"/>
    </row>
    <row r="17" spans="1:26" ht="6" customHeight="1" thickBot="1" x14ac:dyDescent="0.4">
      <c r="A17" s="82"/>
      <c r="C17" s="182"/>
      <c r="D17" s="182"/>
      <c r="Y17" s="83"/>
    </row>
    <row r="18" spans="1:26" ht="30" customHeight="1" thickBot="1" x14ac:dyDescent="0.4">
      <c r="A18" s="82"/>
      <c r="C18" s="353" t="s">
        <v>317</v>
      </c>
      <c r="D18" s="354"/>
      <c r="F18" s="350" t="s">
        <v>318</v>
      </c>
      <c r="G18" s="351"/>
      <c r="H18" s="351"/>
      <c r="I18" s="351"/>
      <c r="J18" s="351"/>
      <c r="K18" s="351"/>
      <c r="L18" s="351"/>
      <c r="M18" s="351"/>
      <c r="N18" s="351"/>
      <c r="O18" s="351"/>
      <c r="P18" s="351"/>
      <c r="Q18" s="352"/>
      <c r="R18" s="183"/>
      <c r="S18" s="101" t="s">
        <v>3</v>
      </c>
      <c r="T18" s="184"/>
      <c r="U18" s="350" t="s">
        <v>313</v>
      </c>
      <c r="V18" s="351"/>
      <c r="W18" s="352"/>
      <c r="Y18" s="83"/>
    </row>
    <row r="19" spans="1:26" ht="6" customHeight="1" thickBot="1" x14ac:dyDescent="0.4">
      <c r="A19" s="82"/>
      <c r="C19" s="182"/>
      <c r="D19" s="182"/>
      <c r="Y19" s="83"/>
    </row>
    <row r="20" spans="1:26" ht="16.5" customHeight="1" thickBot="1" x14ac:dyDescent="0.4">
      <c r="A20" s="82"/>
      <c r="C20" s="380" t="s">
        <v>79</v>
      </c>
      <c r="D20" s="381"/>
      <c r="F20" s="384" t="s">
        <v>262</v>
      </c>
      <c r="G20" s="385"/>
      <c r="H20" s="385"/>
      <c r="I20" s="385"/>
      <c r="J20" s="385"/>
      <c r="K20" s="385"/>
      <c r="L20" s="385"/>
      <c r="M20" s="385"/>
      <c r="N20" s="385"/>
      <c r="O20" s="385"/>
      <c r="P20" s="385"/>
      <c r="Q20" s="385"/>
      <c r="R20" s="385"/>
      <c r="S20" s="385"/>
      <c r="T20" s="385"/>
      <c r="U20" s="385"/>
      <c r="V20" s="385"/>
      <c r="W20" s="386"/>
      <c r="X20" s="186" t="s">
        <v>304</v>
      </c>
      <c r="Y20" s="83"/>
    </row>
    <row r="21" spans="1:26" ht="66" customHeight="1" thickBot="1" x14ac:dyDescent="0.4">
      <c r="A21" s="82"/>
      <c r="C21" s="382"/>
      <c r="D21" s="383"/>
      <c r="F21" s="387"/>
      <c r="G21" s="388"/>
      <c r="H21" s="388"/>
      <c r="I21" s="388"/>
      <c r="J21" s="388"/>
      <c r="K21" s="388"/>
      <c r="L21" s="388"/>
      <c r="M21" s="388"/>
      <c r="N21" s="388"/>
      <c r="O21" s="388"/>
      <c r="P21" s="388"/>
      <c r="Q21" s="388"/>
      <c r="R21" s="388"/>
      <c r="S21" s="388"/>
      <c r="T21" s="388"/>
      <c r="U21" s="388"/>
      <c r="V21" s="388"/>
      <c r="W21" s="389"/>
      <c r="Y21" s="83"/>
    </row>
    <row r="22" spans="1:26" ht="6.5" customHeight="1" thickBot="1" x14ac:dyDescent="0.4">
      <c r="A22" s="82"/>
      <c r="C22" s="182"/>
      <c r="D22" s="182"/>
      <c r="E22" s="182"/>
      <c r="F22" s="182"/>
      <c r="G22" s="182"/>
      <c r="H22" s="182"/>
      <c r="I22" s="182"/>
      <c r="J22" s="182"/>
      <c r="K22" s="182"/>
      <c r="L22" s="182"/>
      <c r="M22" s="182"/>
      <c r="N22" s="182"/>
      <c r="O22" s="182"/>
      <c r="P22" s="182"/>
      <c r="Q22" s="182"/>
      <c r="R22" s="182"/>
      <c r="S22" s="182"/>
      <c r="T22" s="182"/>
      <c r="U22" s="182"/>
      <c r="V22" s="182"/>
      <c r="W22" s="182"/>
      <c r="Y22" s="83"/>
    </row>
    <row r="23" spans="1:26" ht="40.5" customHeight="1" thickBot="1" x14ac:dyDescent="0.4">
      <c r="A23" s="82"/>
      <c r="C23" s="303" t="s">
        <v>271</v>
      </c>
      <c r="D23" s="304"/>
      <c r="F23" s="326" t="s">
        <v>109</v>
      </c>
      <c r="G23" s="327"/>
      <c r="H23" s="328"/>
      <c r="I23" s="182"/>
      <c r="J23" s="329" t="s">
        <v>280</v>
      </c>
      <c r="K23" s="330"/>
      <c r="L23" s="330"/>
      <c r="M23" s="330"/>
      <c r="N23" s="330"/>
      <c r="O23" s="331"/>
      <c r="P23" s="182"/>
      <c r="Q23" s="186" t="s">
        <v>302</v>
      </c>
      <c r="R23" s="182"/>
      <c r="S23" s="239"/>
      <c r="T23" s="182"/>
      <c r="U23" s="187" t="s">
        <v>301</v>
      </c>
      <c r="V23" s="182"/>
      <c r="W23" s="239"/>
      <c r="X23" s="188"/>
      <c r="Y23" s="189"/>
      <c r="Z23"/>
    </row>
    <row r="24" spans="1:26" customFormat="1" ht="6.5" customHeight="1" thickBot="1" x14ac:dyDescent="0.4">
      <c r="A24" s="190"/>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9"/>
    </row>
    <row r="25" spans="1:26" customFormat="1" ht="36" customHeight="1" thickBot="1" x14ac:dyDescent="0.4">
      <c r="A25" s="190"/>
      <c r="B25" s="188"/>
      <c r="C25" s="305" t="s">
        <v>272</v>
      </c>
      <c r="D25" s="306"/>
      <c r="E25" s="306"/>
      <c r="F25" s="306"/>
      <c r="G25" s="306"/>
      <c r="H25" s="306"/>
      <c r="I25" s="306"/>
      <c r="J25" s="306"/>
      <c r="K25" s="307"/>
      <c r="L25" s="191"/>
      <c r="M25" s="306" t="s">
        <v>281</v>
      </c>
      <c r="N25" s="306"/>
      <c r="O25" s="306"/>
      <c r="P25" s="306"/>
      <c r="Q25" s="306"/>
      <c r="R25" s="306"/>
      <c r="S25" s="306"/>
      <c r="T25" s="306"/>
      <c r="U25" s="306"/>
      <c r="V25" s="306"/>
      <c r="W25" s="307"/>
      <c r="X25" s="188"/>
      <c r="Y25" s="189"/>
    </row>
    <row r="26" spans="1:26" customFormat="1" ht="234" customHeight="1" thickBot="1" x14ac:dyDescent="0.4">
      <c r="A26" s="190"/>
      <c r="B26" s="188"/>
      <c r="C26" s="396" t="s">
        <v>221</v>
      </c>
      <c r="D26" s="397"/>
      <c r="E26" s="397"/>
      <c r="F26" s="397"/>
      <c r="G26" s="397"/>
      <c r="H26" s="397"/>
      <c r="I26" s="397"/>
      <c r="J26" s="397"/>
      <c r="K26" s="398"/>
      <c r="L26" s="192"/>
      <c r="M26" s="346" t="s">
        <v>300</v>
      </c>
      <c r="N26" s="346"/>
      <c r="O26" s="346"/>
      <c r="P26" s="346"/>
      <c r="Q26" s="346"/>
      <c r="R26" s="346"/>
      <c r="S26" s="346"/>
      <c r="T26" s="346"/>
      <c r="U26" s="346"/>
      <c r="V26" s="346"/>
      <c r="W26" s="347"/>
      <c r="X26" s="188"/>
      <c r="Y26" s="189"/>
    </row>
    <row r="27" spans="1:26" customFormat="1" ht="37" customHeight="1" thickBot="1" x14ac:dyDescent="0.4">
      <c r="A27" s="190"/>
      <c r="B27" s="188"/>
      <c r="C27" s="193" t="s">
        <v>273</v>
      </c>
      <c r="D27" s="343" t="s">
        <v>274</v>
      </c>
      <c r="E27" s="344"/>
      <c r="F27" s="344"/>
      <c r="G27" s="344"/>
      <c r="H27" s="344"/>
      <c r="I27" s="344"/>
      <c r="J27" s="344"/>
      <c r="K27" s="345"/>
      <c r="L27" s="192"/>
      <c r="M27" s="348"/>
      <c r="N27" s="348"/>
      <c r="O27" s="348"/>
      <c r="P27" s="348"/>
      <c r="Q27" s="348"/>
      <c r="R27" s="348"/>
      <c r="S27" s="348"/>
      <c r="T27" s="348"/>
      <c r="U27" s="348"/>
      <c r="V27" s="348"/>
      <c r="W27" s="349"/>
      <c r="X27" s="188"/>
      <c r="Y27" s="189"/>
    </row>
    <row r="28" spans="1:26" ht="17" customHeight="1" thickBot="1" x14ac:dyDescent="0.4">
      <c r="A28" s="82"/>
      <c r="C28" s="188"/>
      <c r="D28" s="188"/>
      <c r="E28" s="188"/>
      <c r="F28" s="188"/>
      <c r="G28" s="188"/>
      <c r="H28" s="188"/>
      <c r="I28" s="188"/>
      <c r="J28" s="188"/>
      <c r="K28" s="188"/>
      <c r="L28" s="188"/>
      <c r="M28" s="188"/>
      <c r="N28" s="188"/>
      <c r="O28" s="188"/>
      <c r="P28" s="188"/>
      <c r="Q28" s="188"/>
      <c r="R28" s="188"/>
      <c r="S28" s="188"/>
      <c r="T28" s="188"/>
      <c r="U28" s="188"/>
      <c r="V28" s="188"/>
      <c r="W28" s="188"/>
      <c r="Y28" s="83"/>
    </row>
    <row r="29" spans="1:26" ht="28" customHeight="1" thickBot="1" x14ac:dyDescent="0.4">
      <c r="A29" s="82"/>
      <c r="C29" s="261" t="s">
        <v>129</v>
      </c>
      <c r="D29" s="266"/>
      <c r="E29" s="266"/>
      <c r="F29" s="266"/>
      <c r="G29" s="266"/>
      <c r="H29" s="266"/>
      <c r="I29" s="266"/>
      <c r="J29" s="266"/>
      <c r="K29" s="266"/>
      <c r="L29" s="266"/>
      <c r="M29" s="266"/>
      <c r="N29" s="266"/>
      <c r="O29" s="266"/>
      <c r="P29" s="266"/>
      <c r="Q29" s="266"/>
      <c r="R29" s="266"/>
      <c r="S29" s="266"/>
      <c r="T29" s="266"/>
      <c r="U29" s="266"/>
      <c r="V29" s="266"/>
      <c r="W29" s="262"/>
      <c r="Y29" s="83"/>
    </row>
    <row r="30" spans="1:26" ht="6" customHeight="1" thickBot="1" x14ac:dyDescent="0.4">
      <c r="A30" s="82"/>
      <c r="Y30" s="83"/>
    </row>
    <row r="31" spans="1:26" ht="32" customHeight="1" thickBot="1" x14ac:dyDescent="0.4">
      <c r="A31" s="82"/>
      <c r="C31" s="261" t="s">
        <v>263</v>
      </c>
      <c r="D31" s="262"/>
      <c r="F31" s="340">
        <f>SUMPRODUCT(E34:E37,J34:J37)+G38</f>
        <v>0</v>
      </c>
      <c r="G31" s="341"/>
      <c r="H31" s="342"/>
      <c r="J31" s="261" t="s">
        <v>264</v>
      </c>
      <c r="K31" s="262"/>
      <c r="L31" s="194"/>
      <c r="M31" s="285" t="e">
        <f>CONCATENATE(TEXT(SUMPRODUCT(E34:E37,J34:J37),"$ 0.000")," (",TEXT(SUMPRODUCT(E34:E37,J34:J37)/F31,"0,0%"),")")</f>
        <v>#DIV/0!</v>
      </c>
      <c r="N31" s="286"/>
      <c r="O31" s="287"/>
      <c r="Q31" s="261" t="s">
        <v>265</v>
      </c>
      <c r="R31" s="266"/>
      <c r="S31" s="262"/>
      <c r="U31" s="285" t="e">
        <f>CONCATENATE(TEXT(G38,"$ 0.000")," (",TEXT(G38/F31,"0,0%"),")")</f>
        <v>#DIV/0!</v>
      </c>
      <c r="V31" s="286"/>
      <c r="W31" s="287"/>
      <c r="Y31" s="83"/>
    </row>
    <row r="32" spans="1:26" s="171" customFormat="1" ht="6" customHeight="1" thickBot="1" x14ac:dyDescent="0.4">
      <c r="A32" s="61"/>
      <c r="B32" s="188"/>
      <c r="C32" s="195"/>
      <c r="D32" s="102"/>
      <c r="E32" s="102"/>
      <c r="F32" s="195"/>
      <c r="G32" s="195"/>
      <c r="H32" s="195"/>
      <c r="I32" s="102"/>
      <c r="J32" s="102"/>
      <c r="K32" s="195"/>
      <c r="L32" s="195"/>
      <c r="M32" s="195"/>
      <c r="N32" s="102"/>
      <c r="O32" s="102"/>
      <c r="P32" s="195"/>
      <c r="Q32" s="196"/>
      <c r="R32" s="196"/>
      <c r="S32" s="196"/>
      <c r="T32" s="185"/>
      <c r="U32" s="197"/>
      <c r="V32" s="43"/>
      <c r="W32" s="43"/>
      <c r="X32" s="43"/>
      <c r="Y32" s="65"/>
    </row>
    <row r="33" spans="1:25" s="171" customFormat="1" ht="32.25" customHeight="1" thickBot="1" x14ac:dyDescent="0.4">
      <c r="A33" s="61"/>
      <c r="B33" s="188"/>
      <c r="C33" s="261" t="s">
        <v>266</v>
      </c>
      <c r="D33" s="262"/>
      <c r="E33" s="266" t="s">
        <v>267</v>
      </c>
      <c r="F33" s="266"/>
      <c r="G33" s="266"/>
      <c r="H33" s="266"/>
      <c r="I33" s="262"/>
      <c r="J33" s="101" t="s">
        <v>268</v>
      </c>
      <c r="K33" s="266" t="s">
        <v>306</v>
      </c>
      <c r="L33" s="266"/>
      <c r="M33" s="266"/>
      <c r="N33" s="266"/>
      <c r="O33" s="266"/>
      <c r="P33" s="262"/>
      <c r="Q33" s="261" t="s">
        <v>222</v>
      </c>
      <c r="R33" s="266"/>
      <c r="S33" s="266"/>
      <c r="T33" s="266"/>
      <c r="U33" s="266"/>
      <c r="V33" s="266"/>
      <c r="W33" s="262"/>
      <c r="X33" s="43"/>
      <c r="Y33" s="65"/>
    </row>
    <row r="34" spans="1:25" s="171" customFormat="1" ht="22.5" customHeight="1" x14ac:dyDescent="0.35">
      <c r="A34" s="61"/>
      <c r="B34" s="188"/>
      <c r="C34" s="332" t="s">
        <v>286</v>
      </c>
      <c r="D34" s="333"/>
      <c r="E34" s="334"/>
      <c r="F34" s="335"/>
      <c r="G34" s="335"/>
      <c r="H34" s="335"/>
      <c r="I34" s="336"/>
      <c r="J34" s="172"/>
      <c r="K34" s="337"/>
      <c r="L34" s="338"/>
      <c r="M34" s="338"/>
      <c r="N34" s="338"/>
      <c r="O34" s="338"/>
      <c r="P34" s="339"/>
      <c r="Q34" s="288"/>
      <c r="R34" s="289"/>
      <c r="S34" s="289"/>
      <c r="T34" s="289"/>
      <c r="U34" s="289"/>
      <c r="V34" s="289"/>
      <c r="W34" s="290"/>
      <c r="X34" s="43"/>
      <c r="Y34" s="65"/>
    </row>
    <row r="35" spans="1:25" s="171" customFormat="1" ht="22.5" customHeight="1" x14ac:dyDescent="0.35">
      <c r="A35" s="61"/>
      <c r="B35" s="188"/>
      <c r="C35" s="294" t="s">
        <v>287</v>
      </c>
      <c r="D35" s="295"/>
      <c r="E35" s="296"/>
      <c r="F35" s="297"/>
      <c r="G35" s="297"/>
      <c r="H35" s="297"/>
      <c r="I35" s="298"/>
      <c r="J35" s="175"/>
      <c r="K35" s="299"/>
      <c r="L35" s="300"/>
      <c r="M35" s="300"/>
      <c r="N35" s="300"/>
      <c r="O35" s="300"/>
      <c r="P35" s="301"/>
      <c r="Q35" s="291"/>
      <c r="R35" s="292"/>
      <c r="S35" s="292"/>
      <c r="T35" s="292"/>
      <c r="U35" s="292"/>
      <c r="V35" s="292"/>
      <c r="W35" s="293"/>
      <c r="X35" s="43"/>
      <c r="Y35" s="65"/>
    </row>
    <row r="36" spans="1:25" s="171" customFormat="1" ht="22.5" customHeight="1" x14ac:dyDescent="0.35">
      <c r="A36" s="61"/>
      <c r="B36" s="188"/>
      <c r="C36" s="294" t="s">
        <v>288</v>
      </c>
      <c r="D36" s="295"/>
      <c r="E36" s="296"/>
      <c r="F36" s="297"/>
      <c r="G36" s="297"/>
      <c r="H36" s="297"/>
      <c r="I36" s="298"/>
      <c r="J36" s="175"/>
      <c r="K36" s="299"/>
      <c r="L36" s="300"/>
      <c r="M36" s="300"/>
      <c r="N36" s="300"/>
      <c r="O36" s="300"/>
      <c r="P36" s="301"/>
      <c r="Q36" s="291"/>
      <c r="R36" s="292"/>
      <c r="S36" s="292"/>
      <c r="T36" s="292"/>
      <c r="U36" s="292"/>
      <c r="V36" s="292"/>
      <c r="W36" s="293"/>
      <c r="X36" s="43"/>
      <c r="Y36" s="65"/>
    </row>
    <row r="37" spans="1:25" s="171" customFormat="1" ht="22.5" customHeight="1" thickBot="1" x14ac:dyDescent="0.4">
      <c r="A37" s="61"/>
      <c r="B37" s="188"/>
      <c r="C37" s="318" t="s">
        <v>289</v>
      </c>
      <c r="D37" s="319"/>
      <c r="E37" s="320"/>
      <c r="F37" s="321"/>
      <c r="G37" s="321"/>
      <c r="H37" s="321"/>
      <c r="I37" s="322"/>
      <c r="J37" s="173"/>
      <c r="K37" s="323"/>
      <c r="L37" s="324"/>
      <c r="M37" s="324"/>
      <c r="N37" s="324"/>
      <c r="O37" s="324"/>
      <c r="P37" s="325"/>
      <c r="Q37" s="282"/>
      <c r="R37" s="283"/>
      <c r="S37" s="283"/>
      <c r="T37" s="283"/>
      <c r="U37" s="283"/>
      <c r="V37" s="283"/>
      <c r="W37" s="284"/>
      <c r="X37" s="43"/>
      <c r="Y37" s="65"/>
    </row>
    <row r="38" spans="1:25" s="171" customFormat="1" ht="22.5" customHeight="1" thickBot="1" x14ac:dyDescent="0.4">
      <c r="A38" s="61"/>
      <c r="B38" s="188"/>
      <c r="C38" s="279" t="s">
        <v>269</v>
      </c>
      <c r="D38" s="280"/>
      <c r="E38" s="280"/>
      <c r="F38" s="281"/>
      <c r="G38" s="267"/>
      <c r="H38" s="268"/>
      <c r="I38" s="268"/>
      <c r="J38" s="268"/>
      <c r="K38" s="269"/>
      <c r="L38" s="198"/>
      <c r="M38" s="198"/>
      <c r="N38" s="198"/>
      <c r="O38" s="198"/>
      <c r="P38" s="198"/>
      <c r="Q38" s="199"/>
      <c r="R38" s="199"/>
      <c r="S38" s="200"/>
      <c r="T38" s="201"/>
      <c r="U38" s="43"/>
      <c r="V38" s="43"/>
      <c r="W38" s="43"/>
      <c r="X38" s="43"/>
      <c r="Y38" s="65"/>
    </row>
    <row r="39" spans="1:25" ht="17" customHeight="1" thickBot="1" x14ac:dyDescent="0.4">
      <c r="A39" s="82"/>
      <c r="Y39" s="83"/>
    </row>
    <row r="40" spans="1:25" ht="6.5" customHeight="1" thickBot="1" x14ac:dyDescent="0.4">
      <c r="A40" s="82"/>
      <c r="B40" s="162"/>
      <c r="C40" s="163"/>
      <c r="D40" s="163"/>
      <c r="E40" s="164"/>
      <c r="F40" s="163"/>
      <c r="G40" s="163"/>
      <c r="H40" s="163"/>
      <c r="I40" s="163"/>
      <c r="J40" s="163"/>
      <c r="K40" s="163"/>
      <c r="L40" s="164"/>
      <c r="M40" s="163"/>
      <c r="N40" s="163"/>
      <c r="O40" s="163"/>
      <c r="P40" s="163"/>
      <c r="Q40" s="163"/>
      <c r="R40" s="164"/>
      <c r="S40" s="163"/>
      <c r="T40" s="163"/>
      <c r="U40" s="163"/>
      <c r="V40" s="163"/>
      <c r="W40" s="163"/>
      <c r="X40" s="165"/>
      <c r="Y40" s="83"/>
    </row>
    <row r="41" spans="1:25" ht="25.5" customHeight="1" thickBot="1" x14ac:dyDescent="0.4">
      <c r="A41" s="82"/>
      <c r="B41" s="161"/>
      <c r="C41" s="315" t="s">
        <v>223</v>
      </c>
      <c r="D41" s="316"/>
      <c r="E41" s="316"/>
      <c r="F41" s="316"/>
      <c r="G41" s="316"/>
      <c r="H41" s="316"/>
      <c r="I41" s="316"/>
      <c r="J41" s="316"/>
      <c r="K41" s="316"/>
      <c r="L41" s="316"/>
      <c r="M41" s="316"/>
      <c r="N41" s="316"/>
      <c r="O41" s="316"/>
      <c r="P41" s="316"/>
      <c r="Q41" s="316"/>
      <c r="R41" s="316"/>
      <c r="S41" s="316"/>
      <c r="T41" s="316"/>
      <c r="U41" s="316"/>
      <c r="V41" s="316"/>
      <c r="W41" s="317"/>
      <c r="X41" s="202"/>
      <c r="Y41" s="83"/>
    </row>
    <row r="42" spans="1:25" ht="6.5" customHeight="1" thickBot="1" x14ac:dyDescent="0.4">
      <c r="A42" s="82"/>
      <c r="B42" s="161"/>
      <c r="C42" s="203"/>
      <c r="D42" s="203"/>
      <c r="E42" s="203"/>
      <c r="F42" s="203"/>
      <c r="G42" s="203"/>
      <c r="H42" s="203"/>
      <c r="I42" s="203"/>
      <c r="J42" s="203"/>
      <c r="K42" s="203"/>
      <c r="L42" s="203"/>
      <c r="M42" s="203"/>
      <c r="N42" s="203"/>
      <c r="O42" s="203"/>
      <c r="P42" s="203"/>
      <c r="Q42" s="203"/>
      <c r="R42" s="203"/>
      <c r="S42" s="203"/>
      <c r="T42" s="203"/>
      <c r="U42" s="203"/>
      <c r="V42" s="203"/>
      <c r="W42" s="203"/>
      <c r="X42" s="202"/>
      <c r="Y42" s="83"/>
    </row>
    <row r="43" spans="1:25" ht="33.5" customHeight="1" thickBot="1" x14ac:dyDescent="0.4">
      <c r="A43" s="82"/>
      <c r="B43" s="161"/>
      <c r="C43" s="313" t="s">
        <v>290</v>
      </c>
      <c r="D43" s="314"/>
      <c r="E43" s="203"/>
      <c r="F43" s="273" t="str">
        <f>CONCATENATE(TEXT('Anexo 1'!Z15+'Anexo 1'!Z40,"#.###")," kWh/año")</f>
        <v xml:space="preserve"> kWh/año</v>
      </c>
      <c r="G43" s="274"/>
      <c r="H43" s="274"/>
      <c r="I43" s="274"/>
      <c r="J43" s="274"/>
      <c r="K43" s="275"/>
      <c r="L43" s="203"/>
      <c r="M43" s="261" t="s">
        <v>282</v>
      </c>
      <c r="N43" s="266"/>
      <c r="O43" s="262"/>
      <c r="P43" s="204"/>
      <c r="Q43" s="276" t="str">
        <f>CONCATENATE(TEXT('Anexo 1'!Z24+'Anexo 1'!Z55,"#.###")," kWh/año")</f>
        <v xml:space="preserve"> kWh/año</v>
      </c>
      <c r="R43" s="277"/>
      <c r="S43" s="277"/>
      <c r="T43" s="277"/>
      <c r="U43" s="277"/>
      <c r="V43" s="277"/>
      <c r="W43" s="278"/>
      <c r="X43" s="202"/>
      <c r="Y43" s="83"/>
    </row>
    <row r="44" spans="1:25" ht="6.5" customHeight="1" thickBot="1" x14ac:dyDescent="0.4">
      <c r="A44" s="82"/>
      <c r="B44" s="161"/>
      <c r="C44" s="204"/>
      <c r="D44" s="204"/>
      <c r="E44" s="203"/>
      <c r="F44" s="204"/>
      <c r="G44" s="204"/>
      <c r="H44" s="204"/>
      <c r="I44" s="204"/>
      <c r="J44" s="204"/>
      <c r="K44" s="204"/>
      <c r="L44" s="203"/>
      <c r="M44" s="204"/>
      <c r="N44" s="204"/>
      <c r="O44" s="204"/>
      <c r="P44" s="204"/>
      <c r="Q44" s="204"/>
      <c r="R44" s="203"/>
      <c r="S44" s="204"/>
      <c r="T44" s="204"/>
      <c r="U44" s="204"/>
      <c r="V44" s="204"/>
      <c r="W44" s="204"/>
      <c r="X44" s="202"/>
      <c r="Y44" s="83"/>
    </row>
    <row r="45" spans="1:25" ht="38.25" customHeight="1" thickBot="1" x14ac:dyDescent="0.4">
      <c r="A45" s="82"/>
      <c r="B45" s="161"/>
      <c r="C45" s="261" t="s">
        <v>283</v>
      </c>
      <c r="D45" s="262"/>
      <c r="E45" s="205"/>
      <c r="F45" s="270" t="str">
        <f>CONCATENATE(TEXT('Anexo 2'!R24,"#.###")," kWh")</f>
        <v xml:space="preserve"> kWh</v>
      </c>
      <c r="G45" s="271"/>
      <c r="H45" s="271"/>
      <c r="I45" s="271"/>
      <c r="J45" s="271"/>
      <c r="K45" s="272"/>
      <c r="L45" s="206"/>
      <c r="M45" s="254" t="s">
        <v>285</v>
      </c>
      <c r="N45" s="207"/>
      <c r="O45" s="208" t="str">
        <f>IFERROR('Anexo 2'!R24/('Anexo 1'!Z15+'Anexo 1'!Z40),"- -")</f>
        <v>- -</v>
      </c>
      <c r="P45" s="203"/>
      <c r="Q45" s="101" t="s">
        <v>224</v>
      </c>
      <c r="R45" s="203"/>
      <c r="S45" s="174" t="s">
        <v>275</v>
      </c>
      <c r="T45" s="203"/>
      <c r="U45" s="101" t="s">
        <v>291</v>
      </c>
      <c r="V45" s="204"/>
      <c r="W45" s="174" t="s">
        <v>275</v>
      </c>
      <c r="X45" s="202"/>
      <c r="Y45" s="83"/>
    </row>
    <row r="46" spans="1:25" ht="6.5" customHeight="1" thickBot="1" x14ac:dyDescent="0.4">
      <c r="A46" s="82"/>
      <c r="B46" s="161"/>
      <c r="C46" s="204"/>
      <c r="D46" s="204"/>
      <c r="E46" s="203"/>
      <c r="F46" s="204"/>
      <c r="G46" s="204"/>
      <c r="H46" s="204"/>
      <c r="I46" s="204"/>
      <c r="J46" s="204"/>
      <c r="K46" s="204"/>
      <c r="L46" s="203"/>
      <c r="M46" s="204"/>
      <c r="N46" s="204"/>
      <c r="O46" s="204"/>
      <c r="P46" s="204"/>
      <c r="Q46" s="204"/>
      <c r="R46" s="203"/>
      <c r="S46" s="204"/>
      <c r="T46" s="204"/>
      <c r="U46" s="204"/>
      <c r="V46" s="204"/>
      <c r="W46" s="204"/>
      <c r="X46" s="202"/>
      <c r="Y46" s="83"/>
    </row>
    <row r="47" spans="1:25" ht="36" customHeight="1" thickBot="1" x14ac:dyDescent="0.4">
      <c r="A47" s="82"/>
      <c r="B47" s="161"/>
      <c r="C47" s="261" t="s">
        <v>284</v>
      </c>
      <c r="D47" s="262"/>
      <c r="E47" s="209"/>
      <c r="F47" s="263" t="str">
        <f>TEXT('Anexo 2'!R44,"$ #.###")</f>
        <v xml:space="preserve">$ </v>
      </c>
      <c r="G47" s="264"/>
      <c r="H47" s="264"/>
      <c r="I47" s="264"/>
      <c r="J47" s="264"/>
      <c r="K47" s="265"/>
      <c r="L47" s="203"/>
      <c r="M47" s="261" t="s">
        <v>293</v>
      </c>
      <c r="N47" s="266"/>
      <c r="O47" s="262"/>
      <c r="P47" s="204"/>
      <c r="Q47" s="252" t="str">
        <f>IFERROR(F31/'Anexo 2'!R44,"-")</f>
        <v>-</v>
      </c>
      <c r="R47" s="203"/>
      <c r="S47" s="261" t="s">
        <v>292</v>
      </c>
      <c r="T47" s="266"/>
      <c r="U47" s="262"/>
      <c r="V47" s="204"/>
      <c r="W47" s="174" t="s">
        <v>275</v>
      </c>
      <c r="X47" s="202"/>
      <c r="Y47" s="83"/>
    </row>
    <row r="48" spans="1:25" ht="6.5" customHeight="1" thickBot="1" x14ac:dyDescent="0.4">
      <c r="A48" s="82"/>
      <c r="B48" s="166"/>
      <c r="C48" s="210"/>
      <c r="D48" s="210"/>
      <c r="E48" s="211"/>
      <c r="F48" s="210"/>
      <c r="G48" s="210"/>
      <c r="H48" s="210"/>
      <c r="I48" s="210"/>
      <c r="J48" s="210"/>
      <c r="K48" s="210"/>
      <c r="L48" s="211"/>
      <c r="M48" s="210"/>
      <c r="N48" s="210"/>
      <c r="O48" s="210"/>
      <c r="P48" s="210"/>
      <c r="Q48" s="210"/>
      <c r="R48" s="211"/>
      <c r="S48" s="210"/>
      <c r="T48" s="210"/>
      <c r="U48" s="210"/>
      <c r="V48" s="210"/>
      <c r="W48" s="210"/>
      <c r="X48" s="212"/>
      <c r="Y48" s="83"/>
    </row>
    <row r="49" spans="1:25" ht="17" customHeight="1" thickBot="1" x14ac:dyDescent="0.4">
      <c r="A49" s="82"/>
      <c r="C49" s="185"/>
      <c r="D49" s="185"/>
      <c r="F49" s="185"/>
      <c r="G49" s="185"/>
      <c r="H49" s="185"/>
      <c r="I49" s="185"/>
      <c r="J49" s="185"/>
      <c r="K49" s="185"/>
      <c r="M49" s="185"/>
      <c r="N49" s="185"/>
      <c r="O49" s="185"/>
      <c r="P49" s="185"/>
      <c r="Q49" s="185"/>
      <c r="S49" s="185"/>
      <c r="T49" s="185"/>
      <c r="U49" s="185"/>
      <c r="V49" s="185"/>
      <c r="W49" s="185"/>
      <c r="Y49" s="83"/>
    </row>
    <row r="50" spans="1:25" ht="108.5" customHeight="1" thickBot="1" x14ac:dyDescent="0.4">
      <c r="A50" s="82"/>
      <c r="B50" s="213"/>
      <c r="C50" s="308" t="s">
        <v>276</v>
      </c>
      <c r="D50" s="308"/>
      <c r="E50" s="308"/>
      <c r="F50" s="308"/>
      <c r="G50" s="308"/>
      <c r="H50" s="308"/>
      <c r="I50" s="308"/>
      <c r="J50" s="308"/>
      <c r="K50" s="308"/>
      <c r="L50" s="308"/>
      <c r="M50" s="308"/>
      <c r="N50" s="308"/>
      <c r="O50" s="308"/>
      <c r="P50" s="308"/>
      <c r="Q50" s="308"/>
      <c r="R50" s="308"/>
      <c r="S50" s="308"/>
      <c r="T50" s="308"/>
      <c r="U50" s="308"/>
      <c r="V50" s="308"/>
      <c r="W50" s="308"/>
      <c r="X50" s="214"/>
      <c r="Y50" s="83"/>
    </row>
    <row r="51" spans="1:25" ht="6" customHeight="1" thickBot="1" x14ac:dyDescent="0.4">
      <c r="A51" s="256"/>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257"/>
    </row>
    <row r="52" spans="1:25" ht="40.5" customHeight="1" thickBot="1" x14ac:dyDescent="0.4">
      <c r="A52" s="256"/>
      <c r="B52" s="259"/>
      <c r="C52" s="371" t="str">
        <f>CONCATENATE("Por medio del presente, yo, ",F11,", apruebo que personal de la Agencia de Sostenibilidad Energética realice una visita al inmueble involucrado en el proyecto, con posterioridad a su ejecución, para corroborar la implementación de lo declarado en esta ficha.")</f>
        <v>Por medio del presente, yo, Indique correo electrónico del cliente, apruebo que personal de la Agencia de Sostenibilidad Energética realice una visita al inmueble involucrado en el proyecto, con posterioridad a su ejecución, para corroborar la implementación de lo declarado en esta ficha.</v>
      </c>
      <c r="D52" s="371"/>
      <c r="E52" s="371"/>
      <c r="F52" s="371"/>
      <c r="G52" s="371"/>
      <c r="H52" s="371"/>
      <c r="I52" s="371"/>
      <c r="J52" s="371"/>
      <c r="K52" s="371"/>
      <c r="L52" s="371"/>
      <c r="M52" s="371"/>
      <c r="N52" s="371"/>
      <c r="O52" s="371"/>
      <c r="P52" s="371"/>
      <c r="Q52" s="371"/>
      <c r="R52" s="371"/>
      <c r="S52" s="371"/>
      <c r="T52" s="371"/>
      <c r="U52" s="371"/>
      <c r="V52" s="371"/>
      <c r="W52" s="371"/>
      <c r="X52" s="260"/>
      <c r="Y52" s="257"/>
    </row>
    <row r="53" spans="1:25" ht="6.5" customHeight="1" x14ac:dyDescent="0.35">
      <c r="A53" s="256"/>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257"/>
    </row>
    <row r="54" spans="1:25" ht="15.75" customHeight="1" x14ac:dyDescent="0.35">
      <c r="A54" s="82"/>
      <c r="D54" s="309" t="s">
        <v>277</v>
      </c>
      <c r="E54" s="309"/>
      <c r="F54" s="309"/>
      <c r="G54" s="309"/>
      <c r="H54" s="309"/>
      <c r="I54" s="215"/>
      <c r="J54" s="215"/>
      <c r="K54" s="215"/>
      <c r="L54" s="215"/>
      <c r="M54" s="215"/>
      <c r="N54" s="215"/>
      <c r="Q54" s="309" t="s">
        <v>278</v>
      </c>
      <c r="R54" s="309"/>
      <c r="S54" s="309"/>
      <c r="T54" s="309"/>
      <c r="U54" s="309"/>
      <c r="Y54" s="83"/>
    </row>
    <row r="55" spans="1:25" x14ac:dyDescent="0.35">
      <c r="A55" s="82"/>
      <c r="D55" s="309"/>
      <c r="E55" s="309"/>
      <c r="F55" s="309"/>
      <c r="G55" s="309"/>
      <c r="H55" s="309"/>
      <c r="I55" s="215"/>
      <c r="J55" s="215"/>
      <c r="K55" s="215"/>
      <c r="L55" s="215"/>
      <c r="M55" s="215"/>
      <c r="N55" s="215"/>
      <c r="Q55" s="309"/>
      <c r="R55" s="309"/>
      <c r="S55" s="309"/>
      <c r="T55" s="309"/>
      <c r="U55" s="309"/>
      <c r="Y55" s="83"/>
    </row>
    <row r="56" spans="1:25" ht="16" thickBot="1" x14ac:dyDescent="0.4">
      <c r="A56" s="82"/>
      <c r="D56" s="309"/>
      <c r="E56" s="309"/>
      <c r="F56" s="309"/>
      <c r="G56" s="309"/>
      <c r="H56" s="309"/>
      <c r="I56" s="215"/>
      <c r="J56" s="215"/>
      <c r="K56" s="215"/>
      <c r="L56" s="215"/>
      <c r="M56" s="215"/>
      <c r="N56" s="215"/>
      <c r="Q56" s="309"/>
      <c r="R56" s="309"/>
      <c r="S56" s="309"/>
      <c r="T56" s="309"/>
      <c r="U56" s="309"/>
      <c r="Y56" s="83"/>
    </row>
    <row r="57" spans="1:25" ht="15" customHeight="1" x14ac:dyDescent="0.35">
      <c r="A57" s="82"/>
      <c r="D57" s="310" t="str">
        <f>F9</f>
        <v>Indique el nombre del cliente</v>
      </c>
      <c r="E57" s="310"/>
      <c r="F57" s="310"/>
      <c r="G57" s="310"/>
      <c r="H57" s="310"/>
      <c r="Q57" s="311" t="str">
        <f>F18</f>
        <v>Indique el nombre de un representante legal de la EI o del instalador a cargo</v>
      </c>
      <c r="R57" s="311"/>
      <c r="S57" s="311"/>
      <c r="T57" s="311"/>
      <c r="U57" s="311"/>
      <c r="Y57" s="83"/>
    </row>
    <row r="58" spans="1:25" ht="15" customHeight="1" x14ac:dyDescent="0.35">
      <c r="A58" s="82"/>
      <c r="D58" s="302" t="str">
        <f>U9</f>
        <v>Indique RUT cliente</v>
      </c>
      <c r="E58" s="302"/>
      <c r="F58" s="302"/>
      <c r="G58" s="302"/>
      <c r="H58" s="302"/>
      <c r="Q58" s="312" t="str">
        <f>U18</f>
        <v>Indique RUT representante legal o instalador</v>
      </c>
      <c r="R58" s="312"/>
      <c r="S58" s="312"/>
      <c r="T58" s="312"/>
      <c r="U58" s="312"/>
      <c r="Y58" s="83"/>
    </row>
    <row r="59" spans="1:25" ht="15" customHeight="1" x14ac:dyDescent="0.35">
      <c r="A59" s="82"/>
      <c r="D59" s="255"/>
      <c r="E59" s="255"/>
      <c r="F59" s="255"/>
      <c r="G59" s="255"/>
      <c r="H59" s="255"/>
      <c r="Q59" s="302" t="str">
        <f>F16</f>
        <v>Indique el nombre de la empresa instaladora (si aplica)</v>
      </c>
      <c r="R59" s="302"/>
      <c r="S59" s="302"/>
      <c r="T59" s="302"/>
      <c r="U59" s="302"/>
      <c r="Y59" s="83"/>
    </row>
    <row r="60" spans="1:25" ht="15" customHeight="1" thickBot="1" x14ac:dyDescent="0.4">
      <c r="A60" s="86"/>
      <c r="B60" s="87"/>
      <c r="C60" s="87"/>
      <c r="D60" s="87"/>
      <c r="E60" s="87"/>
      <c r="F60" s="87"/>
      <c r="G60" s="87"/>
      <c r="H60" s="87"/>
      <c r="I60" s="87"/>
      <c r="J60" s="87"/>
      <c r="K60" s="87"/>
      <c r="L60" s="87"/>
      <c r="M60" s="87"/>
      <c r="N60" s="87"/>
      <c r="O60" s="87"/>
      <c r="P60" s="87"/>
      <c r="Q60" s="87"/>
      <c r="R60" s="87"/>
      <c r="S60" s="87"/>
      <c r="T60" s="87"/>
      <c r="U60" s="87"/>
      <c r="V60" s="87"/>
      <c r="W60" s="87"/>
      <c r="X60" s="87"/>
      <c r="Y60" s="88"/>
    </row>
    <row r="61" spans="1:25" ht="16" thickTop="1" x14ac:dyDescent="0.35"/>
  </sheetData>
  <sheetProtection formatCells="0" formatRows="0" insertHyperlinks="0" selectLockedCells="1"/>
  <mergeCells count="88">
    <mergeCell ref="C11:D11"/>
    <mergeCell ref="F11:M11"/>
    <mergeCell ref="O11:Q11"/>
    <mergeCell ref="S11:W11"/>
    <mergeCell ref="C52:W52"/>
    <mergeCell ref="O13:O14"/>
    <mergeCell ref="Q13:S14"/>
    <mergeCell ref="U13:U14"/>
    <mergeCell ref="C20:D21"/>
    <mergeCell ref="F20:W21"/>
    <mergeCell ref="W13:W14"/>
    <mergeCell ref="C13:D14"/>
    <mergeCell ref="F13:M14"/>
    <mergeCell ref="M25:W25"/>
    <mergeCell ref="C26:K26"/>
    <mergeCell ref="C16:D16"/>
    <mergeCell ref="W3:W4"/>
    <mergeCell ref="A5:Y5"/>
    <mergeCell ref="A6:Y6"/>
    <mergeCell ref="C7:W7"/>
    <mergeCell ref="C9:D9"/>
    <mergeCell ref="F9:Q9"/>
    <mergeCell ref="U9:W9"/>
    <mergeCell ref="Q3:Q4"/>
    <mergeCell ref="R3:R4"/>
    <mergeCell ref="S3:S4"/>
    <mergeCell ref="T3:T4"/>
    <mergeCell ref="U3:U4"/>
    <mergeCell ref="V3:V4"/>
    <mergeCell ref="F16:Q16"/>
    <mergeCell ref="U16:W16"/>
    <mergeCell ref="C18:D18"/>
    <mergeCell ref="F18:Q18"/>
    <mergeCell ref="U18:W18"/>
    <mergeCell ref="J23:O23"/>
    <mergeCell ref="C34:D34"/>
    <mergeCell ref="E34:I34"/>
    <mergeCell ref="K34:P34"/>
    <mergeCell ref="C29:W29"/>
    <mergeCell ref="C31:D31"/>
    <mergeCell ref="F31:H31"/>
    <mergeCell ref="J31:K31"/>
    <mergeCell ref="M31:O31"/>
    <mergeCell ref="Q31:S31"/>
    <mergeCell ref="D27:K27"/>
    <mergeCell ref="M26:W27"/>
    <mergeCell ref="Q59:U59"/>
    <mergeCell ref="C23:D23"/>
    <mergeCell ref="C25:K25"/>
    <mergeCell ref="C50:W50"/>
    <mergeCell ref="D54:H56"/>
    <mergeCell ref="Q54:U56"/>
    <mergeCell ref="D57:H57"/>
    <mergeCell ref="Q57:U57"/>
    <mergeCell ref="D58:H58"/>
    <mergeCell ref="Q58:U58"/>
    <mergeCell ref="C43:D43"/>
    <mergeCell ref="C41:W41"/>
    <mergeCell ref="C37:D37"/>
    <mergeCell ref="E37:I37"/>
    <mergeCell ref="K37:P37"/>
    <mergeCell ref="F23:H23"/>
    <mergeCell ref="Q37:W37"/>
    <mergeCell ref="U31:W31"/>
    <mergeCell ref="C33:D33"/>
    <mergeCell ref="E33:I33"/>
    <mergeCell ref="K33:P33"/>
    <mergeCell ref="Q33:W33"/>
    <mergeCell ref="Q34:W34"/>
    <mergeCell ref="Q35:W35"/>
    <mergeCell ref="Q36:W36"/>
    <mergeCell ref="C35:D35"/>
    <mergeCell ref="C36:D36"/>
    <mergeCell ref="E35:I35"/>
    <mergeCell ref="E36:I36"/>
    <mergeCell ref="K36:P36"/>
    <mergeCell ref="K35:P35"/>
    <mergeCell ref="C47:D47"/>
    <mergeCell ref="F47:K47"/>
    <mergeCell ref="S47:U47"/>
    <mergeCell ref="M47:O47"/>
    <mergeCell ref="G38:K38"/>
    <mergeCell ref="C45:D45"/>
    <mergeCell ref="F45:K45"/>
    <mergeCell ref="F43:K43"/>
    <mergeCell ref="M43:O43"/>
    <mergeCell ref="Q43:W43"/>
    <mergeCell ref="C38:F38"/>
  </mergeCells>
  <printOptions horizontalCentered="1" verticalCentered="1"/>
  <pageMargins left="0.25" right="0.25" top="0.75" bottom="0.75" header="0.3" footer="0.3"/>
  <pageSetup scale="46" orientation="portrait" r:id="rId1"/>
  <colBreaks count="1" manualBreakCount="1">
    <brk id="16" max="1048575" man="1"/>
  </colBreak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DC9370C4-FD20-4EA8-B678-410AAA5655AF}">
          <x14:formula1>
            <xm:f>'C:\Users\rschacht\Google Drive\06. Banco Estado\Formularios\[Personas Formulario Solar 230819.xlsx]Datos'!#REF!</xm:f>
          </x14:formula1>
          <xm:sqref>D24</xm:sqref>
        </x14:dataValidation>
        <x14:dataValidation type="list" allowBlank="1" showInputMessage="1" showErrorMessage="1" xr:uid="{D91CC8A8-AADD-41D4-8B1A-B8F69D31159A}">
          <x14:formula1>
            <xm:f>Datos!$K$3:$K$34</xm:f>
          </x14:formula1>
          <xm:sqref>S3:S4</xm:sqref>
        </x14:dataValidation>
        <x14:dataValidation type="list" allowBlank="1" showInputMessage="1" showErrorMessage="1" xr:uid="{134EEB7F-8E07-45F0-9B8D-38EDB6523177}">
          <x14:formula1>
            <xm:f>Datos!$M$3:$M$11</xm:f>
          </x14:formula1>
          <xm:sqref>W3:W4</xm:sqref>
        </x14:dataValidation>
        <x14:dataValidation type="list" allowBlank="1" showInputMessage="1" showErrorMessage="1" xr:uid="{50FDDDEF-14DE-47BF-AD4C-A8843A931706}">
          <x14:formula1>
            <xm:f>Datos!$L$3:$L$15</xm:f>
          </x14:formula1>
          <xm:sqref>U3:U4</xm:sqref>
        </x14:dataValidation>
        <x14:dataValidation type="list" allowBlank="1" showInputMessage="1" showErrorMessage="1" xr:uid="{97556F27-F63F-4A1C-9C41-69CB3D620C39}">
          <x14:formula1>
            <xm:f>Datos!$P$3:$P$6</xm:f>
          </x14:formula1>
          <xm:sqref>S45 W45 W47</xm:sqref>
        </x14:dataValidation>
        <x14:dataValidation type="list" allowBlank="1" showInputMessage="1" showErrorMessage="1" xr:uid="{DA3B6F3C-CFB2-4888-9DA7-AECB1643892E}">
          <x14:formula1>
            <xm:f>Datos!$N$3:$N$18</xm:f>
          </x14:formula1>
          <xm:sqref>W13:W14</xm:sqref>
        </x14:dataValidation>
        <x14:dataValidation type="list" allowBlank="1" showInputMessage="1" showErrorMessage="1" xr:uid="{6CCE5168-623E-405D-9290-BD15B4D9002C}">
          <x14:formula1>
            <xm:f>Datos!$H$3:$H$22</xm:f>
          </x14:formula1>
          <xm:sqref>F23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8B2EE-4177-495A-822D-139A6A5D1674}">
  <sheetPr>
    <pageSetUpPr fitToPage="1"/>
  </sheetPr>
  <dimension ref="A1:AB73"/>
  <sheetViews>
    <sheetView showGridLines="0" view="pageBreakPreview" topLeftCell="A31" zoomScale="70" zoomScaleNormal="90" zoomScaleSheetLayoutView="70" workbookViewId="0">
      <selection activeCell="I22" sqref="I22"/>
    </sheetView>
  </sheetViews>
  <sheetFormatPr baseColWidth="10" defaultColWidth="11.453125" defaultRowHeight="12" x14ac:dyDescent="0.35"/>
  <cols>
    <col min="1" max="1" width="4" style="43" customWidth="1"/>
    <col min="2" max="3" width="20.1796875" style="43" customWidth="1"/>
    <col min="4" max="4" width="1" style="43" customWidth="1"/>
    <col min="5" max="5" width="18.26953125" style="43" customWidth="1"/>
    <col min="6" max="6" width="0.81640625" style="43" customWidth="1"/>
    <col min="7" max="15" width="11.453125" style="43"/>
    <col min="16" max="18" width="10.7265625" style="43" customWidth="1"/>
    <col min="19" max="19" width="2.1796875" style="43" customWidth="1"/>
    <col min="20" max="20" width="17.453125" style="43" customWidth="1"/>
    <col min="21" max="21" width="15.1796875" style="43" customWidth="1"/>
    <col min="22" max="22" width="1.81640625" style="43" customWidth="1"/>
    <col min="23" max="23" width="12.7265625" style="43" customWidth="1"/>
    <col min="24" max="24" width="16.54296875" style="43" customWidth="1"/>
    <col min="25" max="25" width="4" style="43" customWidth="1"/>
    <col min="26" max="26" width="16.7265625" style="43" customWidth="1"/>
    <col min="27" max="27" width="16.54296875" style="43" customWidth="1"/>
    <col min="28" max="28" width="4" style="43" customWidth="1"/>
    <col min="29" max="16384" width="11.453125" style="43"/>
  </cols>
  <sheetData>
    <row r="1" spans="1:28" ht="9.75" customHeight="1" thickTop="1" thickBot="1" x14ac:dyDescent="0.4">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4"/>
    </row>
    <row r="2" spans="1:28" s="42" customFormat="1" ht="26.5" customHeight="1" thickBot="1" x14ac:dyDescent="0.4">
      <c r="A2" s="61"/>
      <c r="T2" s="110"/>
      <c r="U2" s="110"/>
      <c r="V2" s="110"/>
      <c r="W2" s="110"/>
      <c r="X2" s="261" t="str">
        <f>CONCATENATE(Formulario!Q3,", ",TEXT(Formulario!S3,"00")," ",Formulario!U3," de ",Formulario!W3)</f>
        <v>Ciudad, Día Mes de Año</v>
      </c>
      <c r="Y2" s="266"/>
      <c r="Z2" s="266"/>
      <c r="AA2" s="262"/>
      <c r="AB2" s="111"/>
    </row>
    <row r="3" spans="1:28" ht="10" customHeight="1" thickBot="1" x14ac:dyDescent="0.4">
      <c r="A3" s="61"/>
      <c r="B3" s="42"/>
      <c r="C3" s="42"/>
      <c r="D3" s="42"/>
      <c r="E3" s="42"/>
      <c r="F3" s="42"/>
      <c r="G3" s="42"/>
      <c r="H3" s="42"/>
      <c r="I3" s="42"/>
      <c r="J3" s="42"/>
      <c r="K3" s="42"/>
      <c r="L3" s="42"/>
      <c r="M3" s="42"/>
      <c r="N3" s="42"/>
      <c r="O3" s="42"/>
      <c r="P3" s="42"/>
      <c r="Q3" s="42"/>
      <c r="R3" s="42"/>
      <c r="S3" s="42"/>
      <c r="T3" s="42"/>
      <c r="U3" s="42"/>
      <c r="V3" s="42"/>
      <c r="W3" s="42"/>
      <c r="X3" s="42"/>
      <c r="Y3" s="42"/>
      <c r="Z3" s="42"/>
      <c r="AA3" s="42"/>
      <c r="AB3" s="65"/>
    </row>
    <row r="4" spans="1:28" ht="20.149999999999999" customHeight="1" thickBot="1" x14ac:dyDescent="0.4">
      <c r="A4" s="61"/>
      <c r="B4" s="404" t="s">
        <v>303</v>
      </c>
      <c r="C4" s="405"/>
      <c r="D4" s="405"/>
      <c r="E4" s="405"/>
      <c r="F4" s="405"/>
      <c r="G4" s="405"/>
      <c r="H4" s="405"/>
      <c r="I4" s="405"/>
      <c r="J4" s="405"/>
      <c r="K4" s="405"/>
      <c r="L4" s="405"/>
      <c r="M4" s="405"/>
      <c r="N4" s="405"/>
      <c r="O4" s="405"/>
      <c r="P4" s="405"/>
      <c r="Q4" s="405"/>
      <c r="R4" s="405"/>
      <c r="S4" s="405"/>
      <c r="T4" s="405"/>
      <c r="U4" s="405"/>
      <c r="V4" s="405"/>
      <c r="W4" s="405"/>
      <c r="X4" s="405"/>
      <c r="Y4" s="405"/>
      <c r="Z4" s="405"/>
      <c r="AA4" s="406"/>
      <c r="AB4" s="65"/>
    </row>
    <row r="5" spans="1:28" ht="15" customHeight="1" thickBot="1" x14ac:dyDescent="0.4">
      <c r="A5" s="61"/>
      <c r="B5" s="24"/>
      <c r="C5" s="24"/>
      <c r="D5" s="24"/>
      <c r="E5" s="24"/>
      <c r="F5" s="24"/>
      <c r="G5" s="24"/>
      <c r="H5" s="24"/>
      <c r="I5" s="24"/>
      <c r="J5" s="24"/>
      <c r="K5" s="24"/>
      <c r="L5" s="24"/>
      <c r="M5" s="24"/>
      <c r="N5" s="24"/>
      <c r="O5" s="24"/>
      <c r="P5" s="24"/>
      <c r="Q5" s="24"/>
      <c r="R5" s="24"/>
      <c r="S5" s="24"/>
      <c r="T5" s="24"/>
      <c r="U5" s="24"/>
      <c r="V5" s="24"/>
      <c r="W5" s="24"/>
      <c r="X5" s="24"/>
      <c r="Y5" s="24"/>
      <c r="Z5" s="42"/>
      <c r="AA5" s="42"/>
      <c r="AB5" s="65"/>
    </row>
    <row r="6" spans="1:28" ht="15" customHeight="1" thickBot="1" x14ac:dyDescent="0.4">
      <c r="A6" s="61"/>
      <c r="B6" s="415" t="s">
        <v>4</v>
      </c>
      <c r="C6" s="416"/>
      <c r="D6" s="416"/>
      <c r="E6" s="416"/>
      <c r="F6" s="24"/>
      <c r="G6" s="407" t="s">
        <v>35</v>
      </c>
      <c r="H6" s="408"/>
      <c r="I6" s="42"/>
      <c r="J6" s="42"/>
      <c r="K6" s="42"/>
      <c r="L6" s="42"/>
      <c r="M6" s="42"/>
      <c r="N6" s="42"/>
      <c r="O6" s="42"/>
      <c r="P6" s="42"/>
      <c r="Q6" s="42"/>
      <c r="R6" s="42"/>
      <c r="S6" s="24"/>
      <c r="T6" s="24"/>
      <c r="U6" s="24"/>
      <c r="V6" s="24"/>
      <c r="W6" s="24"/>
      <c r="X6" s="24"/>
      <c r="Y6" s="24"/>
      <c r="Z6" s="42"/>
      <c r="AA6" s="42"/>
      <c r="AB6" s="65"/>
    </row>
    <row r="7" spans="1:28" customFormat="1" ht="5.25" customHeight="1" thickBot="1" x14ac:dyDescent="0.4">
      <c r="A7" s="190"/>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189"/>
    </row>
    <row r="8" spans="1:28" ht="15" customHeight="1" thickBot="1" x14ac:dyDescent="0.4">
      <c r="A8" s="61"/>
      <c r="B8" s="404" t="s">
        <v>214</v>
      </c>
      <c r="C8" s="405"/>
      <c r="D8" s="405"/>
      <c r="E8" s="405"/>
      <c r="F8" s="405"/>
      <c r="G8" s="405"/>
      <c r="H8" s="405"/>
      <c r="I8" s="405"/>
      <c r="J8" s="405"/>
      <c r="K8" s="405"/>
      <c r="L8" s="405"/>
      <c r="M8" s="405"/>
      <c r="N8" s="405"/>
      <c r="O8" s="405"/>
      <c r="P8" s="405"/>
      <c r="Q8" s="405"/>
      <c r="R8" s="405"/>
      <c r="S8" s="405"/>
      <c r="T8" s="405"/>
      <c r="U8" s="405"/>
      <c r="V8" s="405"/>
      <c r="W8" s="405"/>
      <c r="X8" s="405"/>
      <c r="Y8" s="405"/>
      <c r="Z8" s="405"/>
      <c r="AA8" s="406"/>
      <c r="AB8" s="65"/>
    </row>
    <row r="9" spans="1:28" customFormat="1" ht="5.25" customHeight="1" thickBot="1" x14ac:dyDescent="0.4">
      <c r="A9" s="190"/>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189"/>
    </row>
    <row r="10" spans="1:28" ht="15" customHeight="1" thickBot="1" x14ac:dyDescent="0.4">
      <c r="A10" s="61"/>
      <c r="B10" s="92" t="s">
        <v>55</v>
      </c>
      <c r="C10" s="94" t="s">
        <v>16</v>
      </c>
      <c r="D10" s="25"/>
      <c r="E10" s="23" t="s">
        <v>307</v>
      </c>
      <c r="F10" s="25"/>
      <c r="G10" s="92" t="s">
        <v>23</v>
      </c>
      <c r="H10" s="93" t="s">
        <v>24</v>
      </c>
      <c r="I10" s="93" t="s">
        <v>25</v>
      </c>
      <c r="J10" s="93" t="s">
        <v>26</v>
      </c>
      <c r="K10" s="93" t="s">
        <v>27</v>
      </c>
      <c r="L10" s="93" t="s">
        <v>28</v>
      </c>
      <c r="M10" s="93" t="s">
        <v>29</v>
      </c>
      <c r="N10" s="93" t="s">
        <v>30</v>
      </c>
      <c r="O10" s="93" t="s">
        <v>31</v>
      </c>
      <c r="P10" s="93" t="s">
        <v>32</v>
      </c>
      <c r="Q10" s="93" t="s">
        <v>33</v>
      </c>
      <c r="R10" s="94" t="s">
        <v>34</v>
      </c>
      <c r="S10" s="24"/>
      <c r="T10" s="42"/>
      <c r="U10" s="42"/>
      <c r="V10" s="24"/>
      <c r="W10" s="402" t="s">
        <v>120</v>
      </c>
      <c r="X10" s="403"/>
      <c r="Y10" s="24"/>
      <c r="Z10" s="402" t="s">
        <v>56</v>
      </c>
      <c r="AA10" s="403"/>
      <c r="AB10" s="65"/>
    </row>
    <row r="11" spans="1:28" ht="15" customHeight="1" x14ac:dyDescent="0.35">
      <c r="A11" s="61"/>
      <c r="B11" s="112" t="s">
        <v>55</v>
      </c>
      <c r="C11" s="113" t="s">
        <v>54</v>
      </c>
      <c r="D11" s="25"/>
      <c r="E11" s="243"/>
      <c r="F11" s="25"/>
      <c r="G11" s="224"/>
      <c r="H11" s="225"/>
      <c r="I11" s="225"/>
      <c r="J11" s="225"/>
      <c r="K11" s="225"/>
      <c r="L11" s="225"/>
      <c r="M11" s="225"/>
      <c r="N11" s="225"/>
      <c r="O11" s="225"/>
      <c r="P11" s="225"/>
      <c r="Q11" s="225"/>
      <c r="R11" s="226"/>
      <c r="S11" s="24"/>
      <c r="T11" s="42"/>
      <c r="U11" s="42"/>
      <c r="V11" s="24"/>
      <c r="W11" s="409" t="s">
        <v>72</v>
      </c>
      <c r="X11" s="410"/>
      <c r="Y11" s="24"/>
      <c r="Z11" s="71">
        <f>SUM(G11:R11)</f>
        <v>0</v>
      </c>
      <c r="AA11" s="113" t="s">
        <v>162</v>
      </c>
      <c r="AB11" s="65"/>
    </row>
    <row r="12" spans="1:28" ht="15" customHeight="1" x14ac:dyDescent="0.35">
      <c r="A12" s="61"/>
      <c r="B12" s="114" t="s">
        <v>55</v>
      </c>
      <c r="C12" s="115" t="s">
        <v>54</v>
      </c>
      <c r="D12" s="25"/>
      <c r="E12" s="244"/>
      <c r="F12" s="25"/>
      <c r="G12" s="31"/>
      <c r="H12" s="28"/>
      <c r="I12" s="28"/>
      <c r="J12" s="28"/>
      <c r="K12" s="222"/>
      <c r="L12" s="222"/>
      <c r="M12" s="222"/>
      <c r="N12" s="28"/>
      <c r="O12" s="28"/>
      <c r="P12" s="28"/>
      <c r="Q12" s="28"/>
      <c r="R12" s="32"/>
      <c r="S12" s="24"/>
      <c r="T12" s="42"/>
      <c r="U12" s="42"/>
      <c r="V12" s="24"/>
      <c r="W12" s="411" t="s">
        <v>72</v>
      </c>
      <c r="X12" s="412"/>
      <c r="Y12" s="24"/>
      <c r="Z12" s="72">
        <f t="shared" ref="Z12:Z14" si="0">SUM(G12:R12)</f>
        <v>0</v>
      </c>
      <c r="AA12" s="115" t="s">
        <v>162</v>
      </c>
      <c r="AB12" s="65"/>
    </row>
    <row r="13" spans="1:28" ht="15" customHeight="1" x14ac:dyDescent="0.35">
      <c r="A13" s="61"/>
      <c r="B13" s="114" t="s">
        <v>55</v>
      </c>
      <c r="C13" s="115" t="s">
        <v>54</v>
      </c>
      <c r="D13" s="25"/>
      <c r="E13" s="244"/>
      <c r="F13" s="25"/>
      <c r="G13" s="31"/>
      <c r="H13" s="28"/>
      <c r="I13" s="28"/>
      <c r="J13" s="28"/>
      <c r="K13" s="28"/>
      <c r="L13" s="28"/>
      <c r="M13" s="28"/>
      <c r="N13" s="28"/>
      <c r="O13" s="28"/>
      <c r="P13" s="28"/>
      <c r="Q13" s="28"/>
      <c r="R13" s="32"/>
      <c r="S13" s="24"/>
      <c r="T13" s="42"/>
      <c r="U13" s="42"/>
      <c r="V13" s="24"/>
      <c r="W13" s="411" t="s">
        <v>72</v>
      </c>
      <c r="X13" s="412"/>
      <c r="Y13" s="24"/>
      <c r="Z13" s="72">
        <f t="shared" si="0"/>
        <v>0</v>
      </c>
      <c r="AA13" s="115" t="s">
        <v>162</v>
      </c>
      <c r="AB13" s="65"/>
    </row>
    <row r="14" spans="1:28" ht="15" customHeight="1" thickBot="1" x14ac:dyDescent="0.4">
      <c r="A14" s="61"/>
      <c r="B14" s="116" t="s">
        <v>55</v>
      </c>
      <c r="C14" s="117" t="s">
        <v>54</v>
      </c>
      <c r="D14" s="25"/>
      <c r="E14" s="245"/>
      <c r="F14" s="25"/>
      <c r="G14" s="29"/>
      <c r="H14" s="27"/>
      <c r="I14" s="27"/>
      <c r="J14" s="27"/>
      <c r="K14" s="27"/>
      <c r="L14" s="27"/>
      <c r="M14" s="27"/>
      <c r="N14" s="27"/>
      <c r="O14" s="27"/>
      <c r="P14" s="27"/>
      <c r="Q14" s="27"/>
      <c r="R14" s="30"/>
      <c r="S14" s="24"/>
      <c r="T14" s="42"/>
      <c r="U14" s="42"/>
      <c r="V14" s="24"/>
      <c r="W14" s="413" t="s">
        <v>72</v>
      </c>
      <c r="X14" s="414"/>
      <c r="Y14" s="24"/>
      <c r="Z14" s="73">
        <f t="shared" si="0"/>
        <v>0</v>
      </c>
      <c r="AA14" s="117" t="s">
        <v>162</v>
      </c>
      <c r="AB14" s="65"/>
    </row>
    <row r="15" spans="1:28" ht="15" customHeight="1" thickBot="1" x14ac:dyDescent="0.4">
      <c r="A15" s="61"/>
      <c r="B15" s="24"/>
      <c r="C15" s="24"/>
      <c r="D15" s="24"/>
      <c r="E15" s="24"/>
      <c r="F15" s="24"/>
      <c r="G15" s="24"/>
      <c r="H15" s="24"/>
      <c r="I15" s="24"/>
      <c r="J15" s="24"/>
      <c r="K15" s="24"/>
      <c r="L15" s="24"/>
      <c r="M15" s="24"/>
      <c r="N15" s="24"/>
      <c r="O15" s="24"/>
      <c r="P15" s="24"/>
      <c r="Q15" s="24"/>
      <c r="R15" s="24"/>
      <c r="S15" s="24"/>
      <c r="T15" s="42"/>
      <c r="U15" s="42"/>
      <c r="V15" s="24"/>
      <c r="W15" s="42"/>
      <c r="X15" s="42"/>
      <c r="Y15" s="24"/>
      <c r="Z15" s="118">
        <f>SUM(Z11:Z14)</f>
        <v>0</v>
      </c>
      <c r="AA15" s="117" t="s">
        <v>118</v>
      </c>
      <c r="AB15" s="65"/>
    </row>
    <row r="16" spans="1:28" customFormat="1" ht="5.25" customHeight="1" thickBot="1" x14ac:dyDescent="0.4">
      <c r="A16" s="190"/>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189"/>
    </row>
    <row r="17" spans="1:28" ht="15" customHeight="1" thickBot="1" x14ac:dyDescent="0.4">
      <c r="A17" s="61"/>
      <c r="B17" s="404" t="s">
        <v>215</v>
      </c>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6"/>
      <c r="AB17" s="65"/>
    </row>
    <row r="18" spans="1:28" customFormat="1" ht="5.25" customHeight="1" thickBot="1" x14ac:dyDescent="0.4">
      <c r="A18" s="190"/>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189"/>
    </row>
    <row r="19" spans="1:28" ht="15" customHeight="1" thickBot="1" x14ac:dyDescent="0.4">
      <c r="A19" s="61"/>
      <c r="B19" s="92" t="s">
        <v>55</v>
      </c>
      <c r="C19" s="94" t="s">
        <v>16</v>
      </c>
      <c r="D19" s="25"/>
      <c r="E19" s="23" t="str">
        <f>E10</f>
        <v>Precio Unitario [$/kWh]</v>
      </c>
      <c r="F19" s="25"/>
      <c r="G19" s="103" t="s">
        <v>23</v>
      </c>
      <c r="H19" s="105" t="s">
        <v>24</v>
      </c>
      <c r="I19" s="105" t="s">
        <v>25</v>
      </c>
      <c r="J19" s="105" t="s">
        <v>26</v>
      </c>
      <c r="K19" s="105" t="s">
        <v>27</v>
      </c>
      <c r="L19" s="105" t="s">
        <v>28</v>
      </c>
      <c r="M19" s="105" t="s">
        <v>29</v>
      </c>
      <c r="N19" s="105" t="s">
        <v>30</v>
      </c>
      <c r="O19" s="105" t="s">
        <v>31</v>
      </c>
      <c r="P19" s="105" t="s">
        <v>32</v>
      </c>
      <c r="Q19" s="105" t="s">
        <v>33</v>
      </c>
      <c r="R19" s="104" t="s">
        <v>34</v>
      </c>
      <c r="S19" s="24"/>
      <c r="T19" s="42"/>
      <c r="U19" s="42"/>
      <c r="V19" s="24"/>
      <c r="W19" s="402" t="s">
        <v>120</v>
      </c>
      <c r="X19" s="403"/>
      <c r="Y19" s="24"/>
      <c r="Z19" s="402" t="s">
        <v>56</v>
      </c>
      <c r="AA19" s="403"/>
      <c r="AB19" s="65"/>
    </row>
    <row r="20" spans="1:28" ht="15" customHeight="1" x14ac:dyDescent="0.35">
      <c r="A20" s="61"/>
      <c r="B20" s="119" t="str">
        <f t="shared" ref="B20:B23" si="1">B11</f>
        <v>Indicar N° medidor</v>
      </c>
      <c r="C20" s="113" t="str">
        <f>C11</f>
        <v>kWh/mes</v>
      </c>
      <c r="D20" s="24"/>
      <c r="E20" s="246">
        <f>E11</f>
        <v>0</v>
      </c>
      <c r="F20" s="24"/>
      <c r="G20" s="218"/>
      <c r="H20" s="219"/>
      <c r="I20" s="219"/>
      <c r="J20" s="219"/>
      <c r="K20" s="219"/>
      <c r="L20" s="219"/>
      <c r="M20" s="219"/>
      <c r="N20" s="219"/>
      <c r="O20" s="219"/>
      <c r="P20" s="219"/>
      <c r="Q20" s="219"/>
      <c r="R20" s="220"/>
      <c r="S20" s="24"/>
      <c r="T20" s="42"/>
      <c r="U20" s="42"/>
      <c r="V20" s="24"/>
      <c r="W20" s="409" t="s">
        <v>72</v>
      </c>
      <c r="X20" s="410"/>
      <c r="Y20" s="24"/>
      <c r="Z20" s="71">
        <f>SUM(G20:R20)</f>
        <v>0</v>
      </c>
      <c r="AA20" s="113" t="s">
        <v>162</v>
      </c>
      <c r="AB20" s="65"/>
    </row>
    <row r="21" spans="1:28" ht="15" customHeight="1" x14ac:dyDescent="0.35">
      <c r="A21" s="61"/>
      <c r="B21" s="120" t="str">
        <f t="shared" si="1"/>
        <v>Indicar N° medidor</v>
      </c>
      <c r="C21" s="115" t="str">
        <f>C12</f>
        <v>kWh/mes</v>
      </c>
      <c r="D21" s="24"/>
      <c r="E21" s="247">
        <f>E12</f>
        <v>0</v>
      </c>
      <c r="F21" s="24"/>
      <c r="G21" s="221"/>
      <c r="H21" s="222"/>
      <c r="I21" s="222"/>
      <c r="J21" s="222"/>
      <c r="K21" s="222"/>
      <c r="L21" s="222"/>
      <c r="M21" s="222"/>
      <c r="N21" s="222"/>
      <c r="O21" s="222"/>
      <c r="P21" s="222"/>
      <c r="Q21" s="222"/>
      <c r="R21" s="223"/>
      <c r="S21" s="24"/>
      <c r="T21" s="42"/>
      <c r="U21" s="42"/>
      <c r="V21" s="24"/>
      <c r="W21" s="411" t="s">
        <v>72</v>
      </c>
      <c r="X21" s="412"/>
      <c r="Y21" s="24"/>
      <c r="Z21" s="72">
        <f t="shared" ref="Z21:Z23" si="2">SUM(G21:R21)</f>
        <v>0</v>
      </c>
      <c r="AA21" s="115" t="s">
        <v>162</v>
      </c>
      <c r="AB21" s="65"/>
    </row>
    <row r="22" spans="1:28" ht="15" customHeight="1" x14ac:dyDescent="0.35">
      <c r="A22" s="61"/>
      <c r="B22" s="120" t="str">
        <f t="shared" si="1"/>
        <v>Indicar N° medidor</v>
      </c>
      <c r="C22" s="115" t="str">
        <f>C13</f>
        <v>kWh/mes</v>
      </c>
      <c r="D22" s="24"/>
      <c r="E22" s="247">
        <f>E13</f>
        <v>0</v>
      </c>
      <c r="F22" s="24"/>
      <c r="G22" s="221"/>
      <c r="H22" s="222"/>
      <c r="I22" s="222"/>
      <c r="J22" s="222"/>
      <c r="K22" s="222"/>
      <c r="L22" s="222"/>
      <c r="M22" s="222"/>
      <c r="N22" s="222"/>
      <c r="O22" s="222"/>
      <c r="P22" s="222"/>
      <c r="Q22" s="222"/>
      <c r="R22" s="223"/>
      <c r="S22" s="24"/>
      <c r="T22" s="42"/>
      <c r="U22" s="42"/>
      <c r="V22" s="24"/>
      <c r="W22" s="411" t="s">
        <v>72</v>
      </c>
      <c r="X22" s="412"/>
      <c r="Y22" s="24"/>
      <c r="Z22" s="72">
        <f t="shared" si="2"/>
        <v>0</v>
      </c>
      <c r="AA22" s="115" t="s">
        <v>162</v>
      </c>
      <c r="AB22" s="65"/>
    </row>
    <row r="23" spans="1:28" ht="15" customHeight="1" thickBot="1" x14ac:dyDescent="0.4">
      <c r="A23" s="61"/>
      <c r="B23" s="121" t="str">
        <f t="shared" si="1"/>
        <v>Indicar N° medidor</v>
      </c>
      <c r="C23" s="117" t="str">
        <f>C14</f>
        <v>kWh/mes</v>
      </c>
      <c r="D23" s="24"/>
      <c r="E23" s="248">
        <f>E14</f>
        <v>0</v>
      </c>
      <c r="F23" s="24"/>
      <c r="G23" s="29"/>
      <c r="H23" s="27"/>
      <c r="I23" s="27"/>
      <c r="J23" s="27"/>
      <c r="K23" s="27"/>
      <c r="L23" s="27"/>
      <c r="M23" s="27"/>
      <c r="N23" s="27"/>
      <c r="O23" s="27"/>
      <c r="P23" s="27"/>
      <c r="Q23" s="27"/>
      <c r="R23" s="30"/>
      <c r="S23" s="24"/>
      <c r="T23" s="42"/>
      <c r="U23" s="42"/>
      <c r="V23" s="24"/>
      <c r="W23" s="413" t="s">
        <v>72</v>
      </c>
      <c r="X23" s="414"/>
      <c r="Y23" s="24"/>
      <c r="Z23" s="73">
        <f t="shared" si="2"/>
        <v>0</v>
      </c>
      <c r="AA23" s="117" t="s">
        <v>162</v>
      </c>
      <c r="AB23" s="65"/>
    </row>
    <row r="24" spans="1:28" ht="15" customHeight="1" thickBot="1" x14ac:dyDescent="0.4">
      <c r="A24" s="61"/>
      <c r="B24" s="24"/>
      <c r="C24" s="24"/>
      <c r="D24" s="24"/>
      <c r="E24" s="24"/>
      <c r="F24" s="24"/>
      <c r="G24" s="24"/>
      <c r="H24" s="24"/>
      <c r="I24" s="24"/>
      <c r="J24" s="24"/>
      <c r="K24" s="24"/>
      <c r="L24" s="24"/>
      <c r="M24" s="24"/>
      <c r="N24" s="24"/>
      <c r="O24" s="24"/>
      <c r="P24" s="24"/>
      <c r="Q24" s="24"/>
      <c r="R24" s="24"/>
      <c r="S24" s="24"/>
      <c r="T24" s="42"/>
      <c r="U24" s="42"/>
      <c r="V24" s="24"/>
      <c r="W24" s="42"/>
      <c r="X24" s="42"/>
      <c r="Y24" s="24"/>
      <c r="Z24" s="118">
        <f>SUM(Z20:Z23)</f>
        <v>0</v>
      </c>
      <c r="AA24" s="117" t="s">
        <v>162</v>
      </c>
      <c r="AB24" s="65"/>
    </row>
    <row r="25" spans="1:28" ht="15" customHeight="1" thickBot="1" x14ac:dyDescent="0.4">
      <c r="A25" s="61"/>
      <c r="B25" s="415" t="s">
        <v>4</v>
      </c>
      <c r="C25" s="416"/>
      <c r="D25" s="416"/>
      <c r="E25" s="416"/>
      <c r="F25" s="24"/>
      <c r="G25" s="407" t="s">
        <v>51</v>
      </c>
      <c r="H25" s="408"/>
      <c r="I25" s="42"/>
      <c r="J25" s="42"/>
      <c r="K25" s="42"/>
      <c r="L25" s="42"/>
      <c r="M25" s="42"/>
      <c r="N25" s="42"/>
      <c r="O25" s="42"/>
      <c r="P25" s="42"/>
      <c r="Q25" s="42"/>
      <c r="R25" s="42"/>
      <c r="S25" s="24"/>
      <c r="T25" s="24"/>
      <c r="U25" s="24"/>
      <c r="V25" s="24"/>
      <c r="W25" s="24"/>
      <c r="X25" s="24"/>
      <c r="Y25" s="24"/>
      <c r="Z25" s="42"/>
      <c r="AA25" s="42"/>
      <c r="AB25" s="65"/>
    </row>
    <row r="26" spans="1:28" customFormat="1" ht="4.5" customHeight="1" thickBot="1" x14ac:dyDescent="0.4">
      <c r="A26" s="190"/>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189"/>
    </row>
    <row r="27" spans="1:28" ht="15" customHeight="1" thickBot="1" x14ac:dyDescent="0.4">
      <c r="A27" s="61"/>
      <c r="B27" s="404" t="s">
        <v>214</v>
      </c>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6"/>
      <c r="AB27" s="65"/>
    </row>
    <row r="28" spans="1:28" customFormat="1" ht="4.5" customHeight="1" thickBot="1" x14ac:dyDescent="0.4">
      <c r="A28" s="190"/>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189"/>
    </row>
    <row r="29" spans="1:28" ht="28.5" customHeight="1" thickBot="1" x14ac:dyDescent="0.4">
      <c r="A29" s="61"/>
      <c r="B29" s="92" t="s">
        <v>7</v>
      </c>
      <c r="C29" s="94" t="s">
        <v>16</v>
      </c>
      <c r="D29" s="25"/>
      <c r="E29" s="23" t="s">
        <v>308</v>
      </c>
      <c r="F29" s="25"/>
      <c r="G29" s="103" t="s">
        <v>23</v>
      </c>
      <c r="H29" s="105" t="s">
        <v>24</v>
      </c>
      <c r="I29" s="105" t="s">
        <v>25</v>
      </c>
      <c r="J29" s="105" t="s">
        <v>26</v>
      </c>
      <c r="K29" s="105" t="s">
        <v>27</v>
      </c>
      <c r="L29" s="105" t="s">
        <v>28</v>
      </c>
      <c r="M29" s="105" t="s">
        <v>29</v>
      </c>
      <c r="N29" s="105" t="s">
        <v>30</v>
      </c>
      <c r="O29" s="105" t="s">
        <v>31</v>
      </c>
      <c r="P29" s="105" t="s">
        <v>32</v>
      </c>
      <c r="Q29" s="105" t="s">
        <v>33</v>
      </c>
      <c r="R29" s="104" t="s">
        <v>34</v>
      </c>
      <c r="S29" s="24"/>
      <c r="T29" s="402" t="s">
        <v>56</v>
      </c>
      <c r="U29" s="403"/>
      <c r="V29" s="216"/>
      <c r="W29" s="23" t="s">
        <v>21</v>
      </c>
      <c r="X29" s="23" t="s">
        <v>16</v>
      </c>
      <c r="Y29" s="74"/>
      <c r="Z29" s="402" t="s">
        <v>56</v>
      </c>
      <c r="AA29" s="403"/>
      <c r="AB29" s="65"/>
    </row>
    <row r="30" spans="1:28" ht="15" customHeight="1" x14ac:dyDescent="0.35">
      <c r="A30" s="61"/>
      <c r="B30" s="119" t="s">
        <v>6</v>
      </c>
      <c r="C30" s="113" t="s">
        <v>57</v>
      </c>
      <c r="D30" s="25"/>
      <c r="E30" s="249"/>
      <c r="F30" s="25"/>
      <c r="G30" s="8"/>
      <c r="H30" s="9"/>
      <c r="I30" s="9"/>
      <c r="J30" s="9"/>
      <c r="K30" s="9"/>
      <c r="L30" s="9"/>
      <c r="M30" s="9"/>
      <c r="N30" s="9"/>
      <c r="O30" s="9"/>
      <c r="P30" s="9"/>
      <c r="Q30" s="9"/>
      <c r="R30" s="10"/>
      <c r="S30" s="24"/>
      <c r="T30" s="18">
        <f>SUM(G30:R30)</f>
        <v>0</v>
      </c>
      <c r="U30" s="113" t="s">
        <v>59</v>
      </c>
      <c r="V30" s="216"/>
      <c r="W30" s="234">
        <v>13.19</v>
      </c>
      <c r="X30" s="235" t="s">
        <v>17</v>
      </c>
      <c r="Y30" s="19"/>
      <c r="Z30" s="18">
        <f t="shared" ref="Z30:Z39" si="3">T30*W30</f>
        <v>0</v>
      </c>
      <c r="AA30" s="113" t="s">
        <v>162</v>
      </c>
      <c r="AB30" s="65"/>
    </row>
    <row r="31" spans="1:28" ht="15" customHeight="1" x14ac:dyDescent="0.35">
      <c r="A31" s="61"/>
      <c r="B31" s="120" t="s">
        <v>8</v>
      </c>
      <c r="C31" s="115" t="s">
        <v>65</v>
      </c>
      <c r="D31" s="25"/>
      <c r="E31" s="250"/>
      <c r="F31" s="25"/>
      <c r="G31" s="11"/>
      <c r="H31" s="12"/>
      <c r="I31" s="12"/>
      <c r="J31" s="12"/>
      <c r="K31" s="12"/>
      <c r="L31" s="12"/>
      <c r="M31" s="12"/>
      <c r="N31" s="12"/>
      <c r="O31" s="12"/>
      <c r="P31" s="12"/>
      <c r="Q31" s="12"/>
      <c r="R31" s="13"/>
      <c r="S31" s="25"/>
      <c r="T31" s="20">
        <f t="shared" ref="T31:T39" si="4">SUM(G31:R31)</f>
        <v>0</v>
      </c>
      <c r="U31" s="115" t="s">
        <v>66</v>
      </c>
      <c r="V31" s="216"/>
      <c r="W31" s="236">
        <v>9.7200000000000006</v>
      </c>
      <c r="X31" s="237" t="s">
        <v>63</v>
      </c>
      <c r="Y31" s="19"/>
      <c r="Z31" s="20">
        <f t="shared" si="3"/>
        <v>0</v>
      </c>
      <c r="AA31" s="115" t="s">
        <v>162</v>
      </c>
      <c r="AB31" s="65"/>
    </row>
    <row r="32" spans="1:28" ht="15" customHeight="1" x14ac:dyDescent="0.35">
      <c r="A32" s="61"/>
      <c r="B32" s="120" t="s">
        <v>8</v>
      </c>
      <c r="C32" s="115" t="s">
        <v>58</v>
      </c>
      <c r="D32" s="25"/>
      <c r="E32" s="250"/>
      <c r="F32" s="25"/>
      <c r="G32" s="11"/>
      <c r="H32" s="12"/>
      <c r="I32" s="12"/>
      <c r="J32" s="12"/>
      <c r="K32" s="12"/>
      <c r="L32" s="12"/>
      <c r="M32" s="12"/>
      <c r="N32" s="12"/>
      <c r="O32" s="12"/>
      <c r="P32" s="12"/>
      <c r="Q32" s="12"/>
      <c r="R32" s="13"/>
      <c r="S32" s="25"/>
      <c r="T32" s="20">
        <f t="shared" si="4"/>
        <v>0</v>
      </c>
      <c r="U32" s="115" t="s">
        <v>60</v>
      </c>
      <c r="V32" s="216"/>
      <c r="W32" s="236">
        <v>7.74</v>
      </c>
      <c r="X32" s="237" t="s">
        <v>18</v>
      </c>
      <c r="Y32" s="19"/>
      <c r="Z32" s="20">
        <f t="shared" si="3"/>
        <v>0</v>
      </c>
      <c r="AA32" s="115" t="s">
        <v>162</v>
      </c>
      <c r="AB32" s="65"/>
    </row>
    <row r="33" spans="1:28" ht="15" customHeight="1" x14ac:dyDescent="0.35">
      <c r="A33" s="61"/>
      <c r="B33" s="120" t="s">
        <v>9</v>
      </c>
      <c r="C33" s="115" t="s">
        <v>57</v>
      </c>
      <c r="D33" s="25"/>
      <c r="E33" s="250"/>
      <c r="F33" s="25"/>
      <c r="G33" s="11"/>
      <c r="H33" s="12"/>
      <c r="I33" s="12"/>
      <c r="J33" s="12"/>
      <c r="K33" s="12"/>
      <c r="L33" s="12"/>
      <c r="M33" s="12"/>
      <c r="N33" s="12"/>
      <c r="O33" s="12"/>
      <c r="P33" s="12"/>
      <c r="Q33" s="12"/>
      <c r="R33" s="13"/>
      <c r="S33" s="25"/>
      <c r="T33" s="20">
        <f t="shared" si="4"/>
        <v>0</v>
      </c>
      <c r="U33" s="115" t="s">
        <v>59</v>
      </c>
      <c r="V33" s="216"/>
      <c r="W33" s="236">
        <v>14.07</v>
      </c>
      <c r="X33" s="237" t="s">
        <v>19</v>
      </c>
      <c r="Y33" s="19"/>
      <c r="Z33" s="20">
        <f t="shared" si="3"/>
        <v>0</v>
      </c>
      <c r="AA33" s="115" t="s">
        <v>162</v>
      </c>
      <c r="AB33" s="65"/>
    </row>
    <row r="34" spans="1:28" ht="15" customHeight="1" x14ac:dyDescent="0.35">
      <c r="A34" s="61"/>
      <c r="B34" s="120" t="s">
        <v>10</v>
      </c>
      <c r="C34" s="115" t="s">
        <v>58</v>
      </c>
      <c r="D34" s="25"/>
      <c r="E34" s="250"/>
      <c r="F34" s="25"/>
      <c r="G34" s="11"/>
      <c r="H34" s="12"/>
      <c r="I34" s="12"/>
      <c r="J34" s="12"/>
      <c r="K34" s="12"/>
      <c r="L34" s="12"/>
      <c r="M34" s="12"/>
      <c r="N34" s="12"/>
      <c r="O34" s="12"/>
      <c r="P34" s="12"/>
      <c r="Q34" s="12"/>
      <c r="R34" s="13"/>
      <c r="S34" s="25"/>
      <c r="T34" s="20">
        <f t="shared" si="4"/>
        <v>0</v>
      </c>
      <c r="U34" s="115" t="s">
        <v>60</v>
      </c>
      <c r="V34" s="216"/>
      <c r="W34" s="236">
        <v>5.81</v>
      </c>
      <c r="X34" s="237" t="s">
        <v>18</v>
      </c>
      <c r="Y34" s="19"/>
      <c r="Z34" s="20">
        <f t="shared" si="3"/>
        <v>0</v>
      </c>
      <c r="AA34" s="115" t="s">
        <v>162</v>
      </c>
      <c r="AB34" s="65"/>
    </row>
    <row r="35" spans="1:28" ht="15" customHeight="1" x14ac:dyDescent="0.35">
      <c r="A35" s="61"/>
      <c r="B35" s="120" t="s">
        <v>11</v>
      </c>
      <c r="C35" s="115" t="s">
        <v>58</v>
      </c>
      <c r="D35" s="25"/>
      <c r="E35" s="250"/>
      <c r="F35" s="25"/>
      <c r="G35" s="106"/>
      <c r="H35" s="107"/>
      <c r="I35" s="107"/>
      <c r="J35" s="107"/>
      <c r="K35" s="107"/>
      <c r="L35" s="107"/>
      <c r="M35" s="107"/>
      <c r="N35" s="107"/>
      <c r="O35" s="107"/>
      <c r="P35" s="107"/>
      <c r="Q35" s="107"/>
      <c r="R35" s="108"/>
      <c r="S35" s="25"/>
      <c r="T35" s="20">
        <f t="shared" si="4"/>
        <v>0</v>
      </c>
      <c r="U35" s="115" t="s">
        <v>60</v>
      </c>
      <c r="V35" s="216"/>
      <c r="W35" s="236">
        <v>10.86</v>
      </c>
      <c r="X35" s="237" t="s">
        <v>18</v>
      </c>
      <c r="Y35" s="19"/>
      <c r="Z35" s="20">
        <f t="shared" si="3"/>
        <v>0</v>
      </c>
      <c r="AA35" s="115" t="s">
        <v>162</v>
      </c>
      <c r="AB35" s="65"/>
    </row>
    <row r="36" spans="1:28" ht="15" customHeight="1" x14ac:dyDescent="0.35">
      <c r="A36" s="61"/>
      <c r="B36" s="120" t="s">
        <v>12</v>
      </c>
      <c r="C36" s="115" t="s">
        <v>65</v>
      </c>
      <c r="D36" s="25"/>
      <c r="E36" s="250"/>
      <c r="F36" s="25"/>
      <c r="G36" s="11"/>
      <c r="H36" s="12"/>
      <c r="I36" s="12"/>
      <c r="J36" s="12"/>
      <c r="K36" s="222"/>
      <c r="L36" s="222"/>
      <c r="M36" s="222"/>
      <c r="N36" s="12"/>
      <c r="O36" s="12"/>
      <c r="P36" s="12"/>
      <c r="Q36" s="12"/>
      <c r="R36" s="13"/>
      <c r="S36" s="25"/>
      <c r="T36" s="20">
        <f t="shared" si="4"/>
        <v>0</v>
      </c>
      <c r="U36" s="115" t="s">
        <v>66</v>
      </c>
      <c r="V36" s="216"/>
      <c r="W36" s="236">
        <v>10.65</v>
      </c>
      <c r="X36" s="237" t="s">
        <v>63</v>
      </c>
      <c r="Y36" s="19"/>
      <c r="Z36" s="20">
        <f t="shared" si="3"/>
        <v>0</v>
      </c>
      <c r="AA36" s="115" t="s">
        <v>162</v>
      </c>
      <c r="AB36" s="65"/>
    </row>
    <row r="37" spans="1:28" ht="15" customHeight="1" x14ac:dyDescent="0.35">
      <c r="A37" s="61"/>
      <c r="B37" s="120" t="s">
        <v>13</v>
      </c>
      <c r="C37" s="115" t="s">
        <v>57</v>
      </c>
      <c r="D37" s="25"/>
      <c r="E37" s="250"/>
      <c r="F37" s="25"/>
      <c r="G37" s="11"/>
      <c r="H37" s="12"/>
      <c r="I37" s="12"/>
      <c r="J37" s="12"/>
      <c r="K37" s="12"/>
      <c r="L37" s="12"/>
      <c r="M37" s="12"/>
      <c r="N37" s="12"/>
      <c r="O37" s="12"/>
      <c r="P37" s="12"/>
      <c r="Q37" s="12"/>
      <c r="R37" s="13"/>
      <c r="S37" s="25"/>
      <c r="T37" s="20">
        <f t="shared" si="4"/>
        <v>0</v>
      </c>
      <c r="U37" s="115" t="s">
        <v>59</v>
      </c>
      <c r="V37" s="216"/>
      <c r="W37" s="236">
        <v>4.07</v>
      </c>
      <c r="X37" s="237" t="s">
        <v>19</v>
      </c>
      <c r="Y37" s="19"/>
      <c r="Z37" s="20">
        <f t="shared" si="3"/>
        <v>0</v>
      </c>
      <c r="AA37" s="115" t="s">
        <v>162</v>
      </c>
      <c r="AB37" s="65"/>
    </row>
    <row r="38" spans="1:28" ht="15" customHeight="1" x14ac:dyDescent="0.35">
      <c r="A38" s="61"/>
      <c r="B38" s="120" t="s">
        <v>14</v>
      </c>
      <c r="C38" s="115" t="s">
        <v>57</v>
      </c>
      <c r="D38" s="25"/>
      <c r="E38" s="250"/>
      <c r="F38" s="25"/>
      <c r="G38" s="11"/>
      <c r="H38" s="12"/>
      <c r="I38" s="12"/>
      <c r="J38" s="12"/>
      <c r="K38" s="12"/>
      <c r="L38" s="12"/>
      <c r="M38" s="12"/>
      <c r="N38" s="12"/>
      <c r="O38" s="12"/>
      <c r="P38" s="12"/>
      <c r="Q38" s="12"/>
      <c r="R38" s="13"/>
      <c r="S38" s="25"/>
      <c r="T38" s="20">
        <f t="shared" si="4"/>
        <v>0</v>
      </c>
      <c r="U38" s="115" t="s">
        <v>59</v>
      </c>
      <c r="V38" s="216"/>
      <c r="W38" s="236">
        <v>5.5</v>
      </c>
      <c r="X38" s="237" t="s">
        <v>19</v>
      </c>
      <c r="Y38" s="19"/>
      <c r="Z38" s="20">
        <f t="shared" si="3"/>
        <v>0</v>
      </c>
      <c r="AA38" s="115" t="s">
        <v>162</v>
      </c>
      <c r="AB38" s="65"/>
    </row>
    <row r="39" spans="1:28" ht="15" customHeight="1" thickBot="1" x14ac:dyDescent="0.4">
      <c r="A39" s="61"/>
      <c r="B39" s="116" t="s">
        <v>15</v>
      </c>
      <c r="C39" s="122" t="s">
        <v>20</v>
      </c>
      <c r="D39" s="25"/>
      <c r="E39" s="251"/>
      <c r="F39" s="25"/>
      <c r="G39" s="14"/>
      <c r="H39" s="15"/>
      <c r="I39" s="15"/>
      <c r="J39" s="15"/>
      <c r="K39" s="15"/>
      <c r="L39" s="15"/>
      <c r="M39" s="15"/>
      <c r="N39" s="15"/>
      <c r="O39" s="15"/>
      <c r="P39" s="15"/>
      <c r="Q39" s="15"/>
      <c r="R39" s="16"/>
      <c r="S39" s="25"/>
      <c r="T39" s="21">
        <f t="shared" si="4"/>
        <v>0</v>
      </c>
      <c r="U39" s="117" t="str">
        <f>C39</f>
        <v>Especificar </v>
      </c>
      <c r="V39" s="216"/>
      <c r="W39" s="253"/>
      <c r="X39" s="238" t="str">
        <f>U39</f>
        <v>Especificar </v>
      </c>
      <c r="Y39" s="123"/>
      <c r="Z39" s="109">
        <f t="shared" si="3"/>
        <v>0</v>
      </c>
      <c r="AA39" s="124" t="s">
        <v>162</v>
      </c>
      <c r="AB39" s="65"/>
    </row>
    <row r="40" spans="1:28" ht="15" customHeight="1" thickBot="1" x14ac:dyDescent="0.4">
      <c r="A40" s="61"/>
      <c r="B40" s="17"/>
      <c r="C40" s="17"/>
      <c r="D40" s="17"/>
      <c r="E40" s="17"/>
      <c r="F40" s="17"/>
      <c r="G40" s="17"/>
      <c r="H40" s="17"/>
      <c r="I40" s="17"/>
      <c r="J40" s="17"/>
      <c r="K40" s="17"/>
      <c r="L40" s="17"/>
      <c r="M40" s="17"/>
      <c r="N40" s="17"/>
      <c r="O40" s="17"/>
      <c r="P40" s="17"/>
      <c r="Q40" s="17"/>
      <c r="R40" s="17"/>
      <c r="S40" s="17"/>
      <c r="T40" s="17"/>
      <c r="U40" s="17"/>
      <c r="V40" s="125"/>
      <c r="W40" s="17"/>
      <c r="X40" s="125"/>
      <c r="Y40" s="123"/>
      <c r="Z40" s="126">
        <f>SUM(Z30:Z39)</f>
        <v>0</v>
      </c>
      <c r="AA40" s="104" t="s">
        <v>162</v>
      </c>
      <c r="AB40" s="65"/>
    </row>
    <row r="41" spans="1:28" customFormat="1" ht="4.5" customHeight="1" thickBot="1" x14ac:dyDescent="0.4">
      <c r="A41" s="190"/>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189"/>
    </row>
    <row r="42" spans="1:28" ht="15" customHeight="1" thickBot="1" x14ac:dyDescent="0.4">
      <c r="A42" s="61"/>
      <c r="B42" s="404" t="s">
        <v>215</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6"/>
      <c r="AB42" s="65"/>
    </row>
    <row r="43" spans="1:28" customFormat="1" ht="4.5" customHeight="1" thickBot="1" x14ac:dyDescent="0.4">
      <c r="A43" s="190"/>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189"/>
    </row>
    <row r="44" spans="1:28" ht="28.5" customHeight="1" thickBot="1" x14ac:dyDescent="0.4">
      <c r="A44" s="61"/>
      <c r="B44" s="92" t="str">
        <f>B29</f>
        <v>Tipo de combustible</v>
      </c>
      <c r="C44" s="94" t="s">
        <v>16</v>
      </c>
      <c r="D44" s="25"/>
      <c r="E44" s="23" t="str">
        <f t="shared" ref="E44:E54" si="5">E29</f>
        <v>Precio Unitario [$/un]</v>
      </c>
      <c r="F44" s="25"/>
      <c r="G44" s="103" t="s">
        <v>23</v>
      </c>
      <c r="H44" s="105" t="s">
        <v>24</v>
      </c>
      <c r="I44" s="105" t="s">
        <v>25</v>
      </c>
      <c r="J44" s="105" t="s">
        <v>26</v>
      </c>
      <c r="K44" s="105" t="s">
        <v>27</v>
      </c>
      <c r="L44" s="105" t="s">
        <v>28</v>
      </c>
      <c r="M44" s="105" t="s">
        <v>29</v>
      </c>
      <c r="N44" s="105" t="s">
        <v>30</v>
      </c>
      <c r="O44" s="105" t="s">
        <v>31</v>
      </c>
      <c r="P44" s="105" t="s">
        <v>32</v>
      </c>
      <c r="Q44" s="105" t="s">
        <v>33</v>
      </c>
      <c r="R44" s="104" t="s">
        <v>34</v>
      </c>
      <c r="S44" s="24"/>
      <c r="T44" s="402" t="s">
        <v>56</v>
      </c>
      <c r="U44" s="403"/>
      <c r="V44" s="74"/>
      <c r="W44" s="23" t="s">
        <v>21</v>
      </c>
      <c r="X44" s="23" t="s">
        <v>16</v>
      </c>
      <c r="Y44" s="74"/>
      <c r="Z44" s="402" t="s">
        <v>56</v>
      </c>
      <c r="AA44" s="403"/>
      <c r="AB44" s="65"/>
    </row>
    <row r="45" spans="1:28" ht="15" customHeight="1" x14ac:dyDescent="0.35">
      <c r="A45" s="61"/>
      <c r="B45" s="119" t="str">
        <f>B30</f>
        <v>Propano</v>
      </c>
      <c r="C45" s="113" t="str">
        <f t="shared" ref="C45:C54" si="6">C30</f>
        <v>kg/mes</v>
      </c>
      <c r="D45" s="24"/>
      <c r="E45" s="249">
        <f t="shared" si="5"/>
        <v>0</v>
      </c>
      <c r="F45" s="24"/>
      <c r="G45" s="227"/>
      <c r="H45" s="228"/>
      <c r="I45" s="228"/>
      <c r="J45" s="228"/>
      <c r="K45" s="228"/>
      <c r="L45" s="228"/>
      <c r="M45" s="228"/>
      <c r="N45" s="228"/>
      <c r="O45" s="228"/>
      <c r="P45" s="228"/>
      <c r="Q45" s="228"/>
      <c r="R45" s="229"/>
      <c r="S45" s="25"/>
      <c r="T45" s="18">
        <f>SUM(G45:R45)</f>
        <v>0</v>
      </c>
      <c r="U45" s="113" t="s">
        <v>59</v>
      </c>
      <c r="V45" s="19"/>
      <c r="W45" s="6">
        <f>W30</f>
        <v>13.19</v>
      </c>
      <c r="X45" s="231" t="s">
        <v>17</v>
      </c>
      <c r="Y45" s="19"/>
      <c r="Z45" s="18">
        <f t="shared" ref="Z45:Z54" si="7">T45*W45</f>
        <v>0</v>
      </c>
      <c r="AA45" s="113" t="s">
        <v>162</v>
      </c>
      <c r="AB45" s="65"/>
    </row>
    <row r="46" spans="1:28" ht="15" customHeight="1" x14ac:dyDescent="0.35">
      <c r="A46" s="61"/>
      <c r="B46" s="120" t="str">
        <f t="shared" ref="B46:B54" si="8">B31</f>
        <v>Gas Licuado Granel</v>
      </c>
      <c r="C46" s="115" t="str">
        <f t="shared" si="6"/>
        <v>lts/mes</v>
      </c>
      <c r="D46" s="24"/>
      <c r="E46" s="250">
        <f t="shared" si="5"/>
        <v>0</v>
      </c>
      <c r="F46" s="24"/>
      <c r="G46" s="221"/>
      <c r="H46" s="222"/>
      <c r="I46" s="222"/>
      <c r="J46" s="222"/>
      <c r="K46" s="222"/>
      <c r="L46" s="222"/>
      <c r="M46" s="222"/>
      <c r="N46" s="222"/>
      <c r="O46" s="222"/>
      <c r="P46" s="222"/>
      <c r="Q46" s="222"/>
      <c r="R46" s="223"/>
      <c r="S46" s="25"/>
      <c r="T46" s="20">
        <f t="shared" ref="T46:T54" si="9">SUM(G46:R46)</f>
        <v>0</v>
      </c>
      <c r="U46" s="115" t="s">
        <v>66</v>
      </c>
      <c r="V46" s="19"/>
      <c r="W46" s="7">
        <f t="shared" ref="W46:W54" si="10">W31</f>
        <v>9.7200000000000006</v>
      </c>
      <c r="X46" s="232" t="s">
        <v>63</v>
      </c>
      <c r="Y46" s="19"/>
      <c r="Z46" s="20">
        <f t="shared" si="7"/>
        <v>0</v>
      </c>
      <c r="AA46" s="115" t="s">
        <v>162</v>
      </c>
      <c r="AB46" s="65"/>
    </row>
    <row r="47" spans="1:28" ht="15" customHeight="1" x14ac:dyDescent="0.35">
      <c r="A47" s="61"/>
      <c r="B47" s="120" t="str">
        <f t="shared" si="8"/>
        <v>Gas Licuado Granel</v>
      </c>
      <c r="C47" s="115" t="str">
        <f t="shared" si="6"/>
        <v>m3/mes</v>
      </c>
      <c r="D47" s="24"/>
      <c r="E47" s="250">
        <f t="shared" si="5"/>
        <v>0</v>
      </c>
      <c r="F47" s="24"/>
      <c r="G47" s="221"/>
      <c r="H47" s="222"/>
      <c r="I47" s="222"/>
      <c r="J47" s="222"/>
      <c r="K47" s="222"/>
      <c r="L47" s="222"/>
      <c r="M47" s="222"/>
      <c r="N47" s="222"/>
      <c r="O47" s="222"/>
      <c r="P47" s="222"/>
      <c r="Q47" s="222"/>
      <c r="R47" s="223"/>
      <c r="S47" s="25"/>
      <c r="T47" s="20">
        <f t="shared" si="9"/>
        <v>0</v>
      </c>
      <c r="U47" s="115" t="s">
        <v>60</v>
      </c>
      <c r="V47" s="19"/>
      <c r="W47" s="7">
        <f t="shared" si="10"/>
        <v>7.74</v>
      </c>
      <c r="X47" s="232" t="s">
        <v>18</v>
      </c>
      <c r="Y47" s="19"/>
      <c r="Z47" s="20">
        <f t="shared" si="7"/>
        <v>0</v>
      </c>
      <c r="AA47" s="115" t="s">
        <v>162</v>
      </c>
      <c r="AB47" s="65"/>
    </row>
    <row r="48" spans="1:28" ht="15" customHeight="1" x14ac:dyDescent="0.35">
      <c r="A48" s="61"/>
      <c r="B48" s="120" t="str">
        <f t="shared" si="8"/>
        <v>Gas Licuado Balón</v>
      </c>
      <c r="C48" s="115" t="str">
        <f t="shared" si="6"/>
        <v>kg/mes</v>
      </c>
      <c r="D48" s="24"/>
      <c r="E48" s="250">
        <f t="shared" si="5"/>
        <v>0</v>
      </c>
      <c r="F48" s="24"/>
      <c r="G48" s="221"/>
      <c r="H48" s="222"/>
      <c r="I48" s="222"/>
      <c r="J48" s="222"/>
      <c r="K48" s="222"/>
      <c r="L48" s="222"/>
      <c r="M48" s="222"/>
      <c r="N48" s="222"/>
      <c r="O48" s="222"/>
      <c r="P48" s="222"/>
      <c r="Q48" s="222"/>
      <c r="R48" s="223"/>
      <c r="S48" s="25"/>
      <c r="T48" s="20">
        <f t="shared" si="9"/>
        <v>0</v>
      </c>
      <c r="U48" s="115" t="s">
        <v>59</v>
      </c>
      <c r="V48" s="19"/>
      <c r="W48" s="7">
        <f t="shared" si="10"/>
        <v>14.07</v>
      </c>
      <c r="X48" s="232" t="s">
        <v>19</v>
      </c>
      <c r="Y48" s="19"/>
      <c r="Z48" s="20">
        <f t="shared" si="7"/>
        <v>0</v>
      </c>
      <c r="AA48" s="115" t="s">
        <v>162</v>
      </c>
      <c r="AB48" s="65"/>
    </row>
    <row r="49" spans="1:28" ht="15" customHeight="1" x14ac:dyDescent="0.35">
      <c r="A49" s="61"/>
      <c r="B49" s="120" t="str">
        <f t="shared" si="8"/>
        <v>Gas de Ciudad</v>
      </c>
      <c r="C49" s="115" t="str">
        <f t="shared" si="6"/>
        <v>m3/mes</v>
      </c>
      <c r="D49" s="24"/>
      <c r="E49" s="250">
        <f t="shared" si="5"/>
        <v>0</v>
      </c>
      <c r="F49" s="24"/>
      <c r="G49" s="221"/>
      <c r="H49" s="222"/>
      <c r="I49" s="222"/>
      <c r="J49" s="222"/>
      <c r="K49" s="222"/>
      <c r="L49" s="222"/>
      <c r="M49" s="222"/>
      <c r="N49" s="222"/>
      <c r="O49" s="222"/>
      <c r="P49" s="222"/>
      <c r="Q49" s="222"/>
      <c r="R49" s="223"/>
      <c r="S49" s="25"/>
      <c r="T49" s="20">
        <f t="shared" si="9"/>
        <v>0</v>
      </c>
      <c r="U49" s="115" t="s">
        <v>60</v>
      </c>
      <c r="V49" s="19"/>
      <c r="W49" s="7">
        <f t="shared" si="10"/>
        <v>5.81</v>
      </c>
      <c r="X49" s="232" t="s">
        <v>18</v>
      </c>
      <c r="Y49" s="19"/>
      <c r="Z49" s="20">
        <f t="shared" si="7"/>
        <v>0</v>
      </c>
      <c r="AA49" s="115" t="s">
        <v>162</v>
      </c>
      <c r="AB49" s="65"/>
    </row>
    <row r="50" spans="1:28" ht="15" customHeight="1" x14ac:dyDescent="0.35">
      <c r="A50" s="61"/>
      <c r="B50" s="120" t="str">
        <f t="shared" si="8"/>
        <v>Gas Natural</v>
      </c>
      <c r="C50" s="115" t="str">
        <f t="shared" si="6"/>
        <v>m3/mes</v>
      </c>
      <c r="D50" s="24"/>
      <c r="E50" s="250">
        <f t="shared" si="5"/>
        <v>0</v>
      </c>
      <c r="F50" s="24"/>
      <c r="G50" s="221"/>
      <c r="H50" s="222"/>
      <c r="I50" s="222"/>
      <c r="J50" s="222"/>
      <c r="K50" s="222"/>
      <c r="L50" s="222"/>
      <c r="M50" s="222"/>
      <c r="N50" s="222"/>
      <c r="O50" s="222"/>
      <c r="P50" s="222"/>
      <c r="Q50" s="222"/>
      <c r="R50" s="223"/>
      <c r="S50" s="25"/>
      <c r="T50" s="20">
        <f t="shared" si="9"/>
        <v>0</v>
      </c>
      <c r="U50" s="115" t="s">
        <v>60</v>
      </c>
      <c r="V50" s="19"/>
      <c r="W50" s="7">
        <f t="shared" si="10"/>
        <v>10.86</v>
      </c>
      <c r="X50" s="232" t="s">
        <v>18</v>
      </c>
      <c r="Y50" s="19"/>
      <c r="Z50" s="20">
        <f t="shared" si="7"/>
        <v>0</v>
      </c>
      <c r="AA50" s="115" t="s">
        <v>162</v>
      </c>
      <c r="AB50" s="65"/>
    </row>
    <row r="51" spans="1:28" ht="15" customHeight="1" x14ac:dyDescent="0.35">
      <c r="A51" s="61"/>
      <c r="B51" s="120" t="str">
        <f t="shared" si="8"/>
        <v>Petróleo</v>
      </c>
      <c r="C51" s="115" t="str">
        <f t="shared" si="6"/>
        <v>lts/mes</v>
      </c>
      <c r="D51" s="24"/>
      <c r="E51" s="250">
        <f t="shared" si="5"/>
        <v>0</v>
      </c>
      <c r="F51" s="24"/>
      <c r="G51" s="221"/>
      <c r="H51" s="222"/>
      <c r="I51" s="222"/>
      <c r="J51" s="222"/>
      <c r="K51" s="222"/>
      <c r="L51" s="222"/>
      <c r="M51" s="222"/>
      <c r="N51" s="222"/>
      <c r="O51" s="222"/>
      <c r="P51" s="222"/>
      <c r="Q51" s="222"/>
      <c r="R51" s="223"/>
      <c r="S51" s="25"/>
      <c r="T51" s="20">
        <f t="shared" si="9"/>
        <v>0</v>
      </c>
      <c r="U51" s="115" t="s">
        <v>66</v>
      </c>
      <c r="V51" s="19"/>
      <c r="W51" s="7">
        <f t="shared" si="10"/>
        <v>10.65</v>
      </c>
      <c r="X51" s="232" t="s">
        <v>63</v>
      </c>
      <c r="Y51" s="19"/>
      <c r="Z51" s="20">
        <f t="shared" si="7"/>
        <v>0</v>
      </c>
      <c r="AA51" s="115" t="s">
        <v>162</v>
      </c>
      <c r="AB51" s="65"/>
    </row>
    <row r="52" spans="1:28" ht="15" customHeight="1" x14ac:dyDescent="0.35">
      <c r="A52" s="61"/>
      <c r="B52" s="120" t="str">
        <f t="shared" si="8"/>
        <v>Leña</v>
      </c>
      <c r="C52" s="115" t="str">
        <f t="shared" si="6"/>
        <v>kg/mes</v>
      </c>
      <c r="D52" s="24"/>
      <c r="E52" s="250">
        <f t="shared" si="5"/>
        <v>0</v>
      </c>
      <c r="F52" s="24"/>
      <c r="G52" s="221"/>
      <c r="H52" s="222"/>
      <c r="I52" s="222"/>
      <c r="J52" s="222"/>
      <c r="K52" s="222"/>
      <c r="L52" s="222"/>
      <c r="M52" s="222"/>
      <c r="N52" s="222"/>
      <c r="O52" s="222"/>
      <c r="P52" s="222"/>
      <c r="Q52" s="222"/>
      <c r="R52" s="223"/>
      <c r="S52" s="25"/>
      <c r="T52" s="20">
        <f t="shared" si="9"/>
        <v>0</v>
      </c>
      <c r="U52" s="115" t="s">
        <v>59</v>
      </c>
      <c r="V52" s="19"/>
      <c r="W52" s="7">
        <f t="shared" si="10"/>
        <v>4.07</v>
      </c>
      <c r="X52" s="232" t="s">
        <v>19</v>
      </c>
      <c r="Y52" s="19"/>
      <c r="Z52" s="20">
        <f t="shared" si="7"/>
        <v>0</v>
      </c>
      <c r="AA52" s="115" t="s">
        <v>162</v>
      </c>
      <c r="AB52" s="65"/>
    </row>
    <row r="53" spans="1:28" ht="15" customHeight="1" x14ac:dyDescent="0.35">
      <c r="A53" s="61"/>
      <c r="B53" s="120" t="str">
        <f t="shared" si="8"/>
        <v>Biomasa</v>
      </c>
      <c r="C53" s="115" t="str">
        <f t="shared" si="6"/>
        <v>kg/mes</v>
      </c>
      <c r="D53" s="24"/>
      <c r="E53" s="250">
        <f t="shared" si="5"/>
        <v>0</v>
      </c>
      <c r="F53" s="24"/>
      <c r="G53" s="221"/>
      <c r="H53" s="222"/>
      <c r="I53" s="222"/>
      <c r="J53" s="222"/>
      <c r="K53" s="222"/>
      <c r="L53" s="222"/>
      <c r="M53" s="222"/>
      <c r="N53" s="222"/>
      <c r="O53" s="222"/>
      <c r="P53" s="222"/>
      <c r="Q53" s="222"/>
      <c r="R53" s="223"/>
      <c r="S53" s="25"/>
      <c r="T53" s="20">
        <f t="shared" si="9"/>
        <v>0</v>
      </c>
      <c r="U53" s="115" t="s">
        <v>59</v>
      </c>
      <c r="V53" s="19"/>
      <c r="W53" s="7">
        <f t="shared" si="10"/>
        <v>5.5</v>
      </c>
      <c r="X53" s="232" t="s">
        <v>19</v>
      </c>
      <c r="Y53" s="19"/>
      <c r="Z53" s="20">
        <f t="shared" si="7"/>
        <v>0</v>
      </c>
      <c r="AA53" s="115" t="s">
        <v>162</v>
      </c>
      <c r="AB53" s="65"/>
    </row>
    <row r="54" spans="1:28" ht="15" customHeight="1" thickBot="1" x14ac:dyDescent="0.4">
      <c r="A54" s="61"/>
      <c r="B54" s="121" t="str">
        <f t="shared" si="8"/>
        <v>Otro (Especificar)</v>
      </c>
      <c r="C54" s="117" t="str">
        <f t="shared" si="6"/>
        <v>Especificar </v>
      </c>
      <c r="D54" s="24"/>
      <c r="E54" s="251">
        <f t="shared" si="5"/>
        <v>0</v>
      </c>
      <c r="F54" s="24"/>
      <c r="G54" s="29"/>
      <c r="H54" s="27"/>
      <c r="I54" s="27"/>
      <c r="J54" s="27"/>
      <c r="K54" s="27"/>
      <c r="L54" s="27"/>
      <c r="M54" s="27"/>
      <c r="N54" s="27"/>
      <c r="O54" s="27"/>
      <c r="P54" s="27"/>
      <c r="Q54" s="27"/>
      <c r="R54" s="30"/>
      <c r="S54" s="25"/>
      <c r="T54" s="21">
        <f t="shared" si="9"/>
        <v>0</v>
      </c>
      <c r="U54" s="117" t="str">
        <f>C54</f>
        <v>Especificar </v>
      </c>
      <c r="V54" s="19"/>
      <c r="W54" s="230">
        <f t="shared" si="10"/>
        <v>0</v>
      </c>
      <c r="X54" s="233" t="str">
        <f>C54</f>
        <v>Especificar </v>
      </c>
      <c r="Y54" s="19"/>
      <c r="Z54" s="109">
        <f t="shared" si="7"/>
        <v>0</v>
      </c>
      <c r="AA54" s="124" t="s">
        <v>162</v>
      </c>
      <c r="AB54" s="65"/>
    </row>
    <row r="55" spans="1:28" ht="15" customHeight="1" thickBot="1" x14ac:dyDescent="0.4">
      <c r="A55" s="75"/>
      <c r="B55" s="22"/>
      <c r="C55" s="22"/>
      <c r="D55" s="22"/>
      <c r="E55" s="22"/>
      <c r="F55" s="22"/>
      <c r="G55" s="22"/>
      <c r="H55" s="22"/>
      <c r="I55" s="22"/>
      <c r="J55" s="22"/>
      <c r="K55" s="22"/>
      <c r="L55" s="22"/>
      <c r="M55" s="22"/>
      <c r="N55" s="22"/>
      <c r="O55" s="22"/>
      <c r="P55" s="22"/>
      <c r="Q55" s="22"/>
      <c r="R55" s="22"/>
      <c r="S55" s="22"/>
      <c r="T55" s="22"/>
      <c r="U55" s="22"/>
      <c r="V55" s="123"/>
      <c r="W55" s="22"/>
      <c r="X55" s="123"/>
      <c r="Y55" s="123"/>
      <c r="Z55" s="126">
        <f>SUM(Z45:Z54)</f>
        <v>0</v>
      </c>
      <c r="AA55" s="104" t="s">
        <v>162</v>
      </c>
      <c r="AB55" s="65"/>
    </row>
    <row r="56" spans="1:28" ht="15" customHeight="1" thickBot="1" x14ac:dyDescent="0.4">
      <c r="A56" s="7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65"/>
    </row>
    <row r="57" spans="1:28" s="42" customFormat="1" ht="57" customHeight="1" thickBot="1" x14ac:dyDescent="0.4">
      <c r="A57" s="61"/>
      <c r="B57" s="417" t="str">
        <f>Formulario!C50</f>
        <v>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v>
      </c>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9"/>
      <c r="AB57" s="65"/>
    </row>
    <row r="58" spans="1:28" s="42" customFormat="1" ht="15" customHeight="1" x14ac:dyDescent="0.35">
      <c r="A58" s="61"/>
      <c r="AB58" s="65"/>
    </row>
    <row r="59" spans="1:28" s="42" customFormat="1" ht="15" customHeight="1" x14ac:dyDescent="0.35">
      <c r="A59" s="61"/>
      <c r="E59" s="127"/>
      <c r="F59" s="127"/>
      <c r="G59" s="127"/>
      <c r="H59" s="127"/>
      <c r="I59" s="127"/>
      <c r="AB59" s="65"/>
    </row>
    <row r="60" spans="1:28" s="42" customFormat="1" ht="15" customHeight="1" x14ac:dyDescent="0.35">
      <c r="A60" s="61"/>
      <c r="E60" s="188"/>
      <c r="F60" s="188"/>
      <c r="G60" s="188"/>
      <c r="H60" s="188"/>
      <c r="I60" s="188"/>
      <c r="J60" s="128"/>
      <c r="K60" s="66"/>
      <c r="L60" s="66"/>
      <c r="M60" s="66"/>
      <c r="N60" s="66"/>
      <c r="O60" s="66"/>
      <c r="Q60" s="128"/>
      <c r="R60" s="188"/>
      <c r="S60" s="188"/>
      <c r="T60" s="188"/>
      <c r="U60" s="188"/>
      <c r="V60" s="188"/>
      <c r="W60" s="188"/>
      <c r="X60" s="128"/>
      <c r="Y60" s="128"/>
      <c r="Z60" s="128"/>
      <c r="AB60" s="65"/>
    </row>
    <row r="61" spans="1:28" s="42" customFormat="1" ht="15" customHeight="1" x14ac:dyDescent="0.35">
      <c r="A61" s="61"/>
      <c r="E61" s="188"/>
      <c r="F61" s="188"/>
      <c r="G61" s="188"/>
      <c r="H61" s="188"/>
      <c r="I61" s="188"/>
      <c r="J61" s="128"/>
      <c r="K61" s="66"/>
      <c r="L61" s="66"/>
      <c r="M61" s="66"/>
      <c r="N61" s="66"/>
      <c r="O61" s="66"/>
      <c r="P61" s="128"/>
      <c r="Q61" s="128"/>
      <c r="R61" s="188"/>
      <c r="S61" s="188"/>
      <c r="T61" s="188"/>
      <c r="U61" s="188"/>
      <c r="V61" s="188"/>
      <c r="W61" s="188"/>
      <c r="X61" s="128"/>
      <c r="Y61" s="128"/>
      <c r="Z61" s="128"/>
      <c r="AB61" s="65"/>
    </row>
    <row r="62" spans="1:28" s="42" customFormat="1" ht="15" customHeight="1" x14ac:dyDescent="0.35">
      <c r="A62" s="61"/>
      <c r="E62" s="188"/>
      <c r="F62" s="188"/>
      <c r="G62" s="188"/>
      <c r="H62" s="400" t="str">
        <f>Formulario!D54</f>
        <v>Firma Usuario Final/Cliente</v>
      </c>
      <c r="I62" s="400"/>
      <c r="J62" s="400"/>
      <c r="K62" s="400"/>
      <c r="L62" s="400"/>
      <c r="M62" s="66"/>
      <c r="N62" s="399" t="s">
        <v>278</v>
      </c>
      <c r="O62" s="400"/>
      <c r="P62" s="400"/>
      <c r="Q62" s="400"/>
      <c r="R62" s="400"/>
      <c r="S62" s="188"/>
      <c r="T62" s="188"/>
      <c r="U62" s="188"/>
      <c r="V62" s="188"/>
      <c r="W62" s="188"/>
      <c r="X62" s="128"/>
      <c r="Y62" s="128"/>
      <c r="Z62" s="128"/>
      <c r="AB62" s="65"/>
    </row>
    <row r="63" spans="1:28" s="42" customFormat="1" ht="15" customHeight="1" x14ac:dyDescent="0.35">
      <c r="A63" s="61"/>
      <c r="E63" s="188"/>
      <c r="F63" s="188"/>
      <c r="G63" s="188"/>
      <c r="H63" s="400"/>
      <c r="I63" s="400"/>
      <c r="J63" s="400"/>
      <c r="K63" s="400"/>
      <c r="L63" s="400"/>
      <c r="M63" s="66"/>
      <c r="N63" s="400"/>
      <c r="O63" s="400"/>
      <c r="P63" s="400"/>
      <c r="Q63" s="400"/>
      <c r="R63" s="400"/>
      <c r="S63" s="188"/>
      <c r="T63" s="188"/>
      <c r="U63" s="188"/>
      <c r="V63" s="188"/>
      <c r="W63" s="188"/>
      <c r="X63" s="128"/>
      <c r="Y63" s="128"/>
      <c r="Z63" s="128"/>
      <c r="AB63" s="65"/>
    </row>
    <row r="64" spans="1:28" s="42" customFormat="1" ht="15" customHeight="1" thickBot="1" x14ac:dyDescent="0.4">
      <c r="A64" s="61"/>
      <c r="E64" s="188"/>
      <c r="F64" s="188"/>
      <c r="G64" s="188"/>
      <c r="H64" s="401"/>
      <c r="I64" s="401"/>
      <c r="J64" s="401"/>
      <c r="K64" s="401"/>
      <c r="L64" s="401"/>
      <c r="M64" s="66"/>
      <c r="N64" s="401"/>
      <c r="O64" s="401"/>
      <c r="P64" s="401"/>
      <c r="Q64" s="401"/>
      <c r="R64" s="401"/>
      <c r="S64" s="188"/>
      <c r="T64" s="188"/>
      <c r="U64" s="188"/>
      <c r="V64" s="188"/>
      <c r="W64" s="188"/>
      <c r="X64" s="128"/>
      <c r="Y64" s="128"/>
      <c r="Z64" s="128"/>
      <c r="AB64" s="65"/>
    </row>
    <row r="65" spans="1:28" s="42" customFormat="1" ht="15" customHeight="1" x14ac:dyDescent="0.35">
      <c r="A65" s="61"/>
      <c r="E65" s="188"/>
      <c r="F65" s="188"/>
      <c r="G65" s="188"/>
      <c r="H65" s="217"/>
      <c r="I65" s="217"/>
      <c r="J65" s="156" t="str">
        <f>Formulario!D57</f>
        <v>Indique el nombre del cliente</v>
      </c>
      <c r="K65" s="155"/>
      <c r="L65" s="155"/>
      <c r="M65" s="66"/>
      <c r="N65" s="66"/>
      <c r="O65" s="66"/>
      <c r="P65" s="157" t="str">
        <f>Formulario!Q57</f>
        <v>Indique el nombre de un representante legal de la EI o del instalador a cargo</v>
      </c>
      <c r="Q65" s="128"/>
      <c r="R65" s="188"/>
      <c r="S65" s="188"/>
      <c r="T65" s="188"/>
      <c r="U65" s="188"/>
      <c r="V65" s="188"/>
      <c r="W65" s="188"/>
      <c r="X65" s="128"/>
      <c r="Y65" s="128"/>
      <c r="Z65" s="128"/>
      <c r="AB65" s="65"/>
    </row>
    <row r="66" spans="1:28" s="42" customFormat="1" ht="15" customHeight="1" x14ac:dyDescent="0.35">
      <c r="A66" s="61"/>
      <c r="E66" s="188"/>
      <c r="F66" s="188"/>
      <c r="G66" s="188"/>
      <c r="H66" s="188"/>
      <c r="I66" s="188"/>
      <c r="J66" s="157" t="str">
        <f>Formulario!D58</f>
        <v>Indique RUT cliente</v>
      </c>
      <c r="K66" s="66"/>
      <c r="L66" s="66"/>
      <c r="M66" s="66"/>
      <c r="N66" s="66"/>
      <c r="O66" s="66"/>
      <c r="P66" s="157" t="str">
        <f>Formulario!Q58</f>
        <v>Indique RUT representante legal o instalador</v>
      </c>
      <c r="Q66" s="128"/>
      <c r="R66" s="188"/>
      <c r="S66" s="188"/>
      <c r="T66" s="188"/>
      <c r="U66" s="188"/>
      <c r="V66" s="188"/>
      <c r="W66" s="188"/>
      <c r="X66" s="128"/>
      <c r="Y66" s="128"/>
      <c r="Z66" s="128"/>
      <c r="AB66" s="65"/>
    </row>
    <row r="67" spans="1:28" ht="16.5" customHeight="1" x14ac:dyDescent="0.35">
      <c r="A67" s="61"/>
      <c r="B67" s="42"/>
      <c r="C67" s="42"/>
      <c r="D67" s="42"/>
      <c r="E67" s="188"/>
      <c r="F67" s="188"/>
      <c r="G67" s="188"/>
      <c r="H67" s="188"/>
      <c r="I67" s="188"/>
      <c r="J67" s="157"/>
      <c r="K67" s="66"/>
      <c r="L67" s="66"/>
      <c r="M67" s="66"/>
      <c r="N67" s="66"/>
      <c r="O67" s="66"/>
      <c r="P67" s="157" t="str">
        <f>Formulario!Q59</f>
        <v>Indique el nombre de la empresa instaladora (si aplica)</v>
      </c>
      <c r="Q67" s="128"/>
      <c r="R67" s="188"/>
      <c r="S67" s="188"/>
      <c r="T67" s="188"/>
      <c r="U67" s="188"/>
      <c r="V67" s="188"/>
      <c r="W67" s="188"/>
      <c r="X67" s="128"/>
      <c r="Y67" s="128"/>
      <c r="Z67" s="128"/>
      <c r="AA67" s="42"/>
      <c r="AB67" s="65"/>
    </row>
    <row r="68" spans="1:28" ht="15" customHeight="1" thickBot="1" x14ac:dyDescent="0.4">
      <c r="A68" s="67"/>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7"/>
    </row>
    <row r="69" spans="1:28" ht="12.5" thickTop="1" x14ac:dyDescent="0.35">
      <c r="AA69" s="74"/>
    </row>
    <row r="70" spans="1:28" x14ac:dyDescent="0.35">
      <c r="AA70" s="74"/>
    </row>
    <row r="71" spans="1:28" x14ac:dyDescent="0.35">
      <c r="AA71" s="74"/>
    </row>
    <row r="72" spans="1:28" x14ac:dyDescent="0.35">
      <c r="AA72" s="74"/>
    </row>
    <row r="73" spans="1:28" x14ac:dyDescent="0.35">
      <c r="AA73" s="74"/>
    </row>
  </sheetData>
  <sheetProtection formatCells="0" formatRows="0" insertRows="0" selectLockedCells="1"/>
  <mergeCells count="29">
    <mergeCell ref="W20:X20"/>
    <mergeCell ref="W21:X21"/>
    <mergeCell ref="W22:X22"/>
    <mergeCell ref="W23:X23"/>
    <mergeCell ref="G25:H25"/>
    <mergeCell ref="B25:E25"/>
    <mergeCell ref="B57:AA57"/>
    <mergeCell ref="B27:AA27"/>
    <mergeCell ref="T29:U29"/>
    <mergeCell ref="Z29:AA29"/>
    <mergeCell ref="B42:AA42"/>
    <mergeCell ref="T44:U44"/>
    <mergeCell ref="Z44:AA44"/>
    <mergeCell ref="N62:R64"/>
    <mergeCell ref="H62:L64"/>
    <mergeCell ref="W19:X19"/>
    <mergeCell ref="Z19:AA19"/>
    <mergeCell ref="X2:AA2"/>
    <mergeCell ref="B4:AA4"/>
    <mergeCell ref="G6:H6"/>
    <mergeCell ref="B8:AA8"/>
    <mergeCell ref="W10:X10"/>
    <mergeCell ref="Z10:AA10"/>
    <mergeCell ref="W11:X11"/>
    <mergeCell ref="W12:X12"/>
    <mergeCell ref="W13:X13"/>
    <mergeCell ref="W14:X14"/>
    <mergeCell ref="B17:AA17"/>
    <mergeCell ref="B6:E6"/>
  </mergeCells>
  <printOptions horizontalCentered="1"/>
  <pageMargins left="0.25" right="0.25" top="0.75" bottom="0.75" header="0.3" footer="0.3"/>
  <pageSetup scale="43"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E0946F0-9B38-4586-AEF9-74FB9C3D2586}">
          <x14:formula1>
            <xm:f>Datos!$D$3:$D$17</xm:f>
          </x14:formula1>
          <xm:sqref>W11:X14 W20:X23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3781F-463B-49A5-AC78-21365161337E}">
  <sheetPr>
    <pageSetUpPr fitToPage="1"/>
  </sheetPr>
  <dimension ref="A1:S46"/>
  <sheetViews>
    <sheetView showGridLines="0" view="pageBreakPreview" topLeftCell="A31" zoomScale="90" zoomScaleNormal="90" zoomScaleSheetLayoutView="90" workbookViewId="0">
      <selection activeCell="U50" sqref="U50"/>
    </sheetView>
  </sheetViews>
  <sheetFormatPr baseColWidth="10" defaultColWidth="11.453125" defaultRowHeight="14.5" x14ac:dyDescent="0.35"/>
  <cols>
    <col min="1" max="1" width="4" style="43" customWidth="1"/>
    <col min="2" max="2" width="16.26953125" style="43" customWidth="1"/>
    <col min="3" max="3" width="9.54296875" style="43" customWidth="1"/>
    <col min="4" max="4" width="14.1796875" style="43" customWidth="1"/>
    <col min="5" max="5" width="13.81640625" style="43" customWidth="1"/>
    <col min="6" max="6" width="11.54296875" style="43" customWidth="1"/>
    <col min="7" max="7" width="11" style="43" customWidth="1"/>
    <col min="8" max="8" width="11.26953125" style="43" customWidth="1"/>
    <col min="9" max="9" width="11.453125" style="43"/>
    <col min="10" max="15" width="11.453125" style="43" customWidth="1"/>
    <col min="16" max="16" width="11.453125" style="43"/>
    <col min="17" max="17" width="10.26953125" style="43" customWidth="1"/>
    <col min="18" max="18" width="12.81640625" style="43" customWidth="1"/>
    <col min="19" max="19" width="3.453125" style="43" customWidth="1"/>
  </cols>
  <sheetData>
    <row r="1" spans="1:19" ht="15" customHeight="1" thickTop="1" thickBot="1" x14ac:dyDescent="0.4">
      <c r="A1" s="62"/>
      <c r="B1" s="63"/>
      <c r="C1" s="63"/>
      <c r="D1" s="63"/>
      <c r="E1" s="63"/>
      <c r="F1" s="63"/>
      <c r="G1" s="63"/>
      <c r="H1" s="63"/>
      <c r="I1" s="63"/>
      <c r="J1" s="63"/>
      <c r="K1" s="63"/>
      <c r="L1" s="63"/>
      <c r="M1" s="63"/>
      <c r="N1" s="63"/>
      <c r="O1" s="63"/>
      <c r="P1" s="63"/>
      <c r="Q1" s="63"/>
      <c r="R1" s="63"/>
      <c r="S1" s="64"/>
    </row>
    <row r="2" spans="1:19" ht="15" customHeight="1" thickBot="1" x14ac:dyDescent="0.4">
      <c r="A2" s="61"/>
      <c r="B2" s="42"/>
      <c r="C2" s="42"/>
      <c r="D2" s="42"/>
      <c r="E2" s="42"/>
      <c r="F2" s="42"/>
      <c r="G2" s="42"/>
      <c r="H2" s="42"/>
      <c r="I2" s="42"/>
      <c r="J2" s="42"/>
      <c r="K2" s="42"/>
      <c r="L2" s="42"/>
      <c r="M2" s="129"/>
      <c r="N2" s="110"/>
      <c r="O2" s="110"/>
      <c r="P2" s="158"/>
      <c r="Q2" s="160" t="str">
        <f>'Anexo 1'!X2</f>
        <v>Ciudad, Día Mes de Año</v>
      </c>
      <c r="R2" s="159"/>
      <c r="S2" s="65"/>
    </row>
    <row r="3" spans="1:19" ht="6.75" customHeight="1" thickBot="1" x14ac:dyDescent="0.4">
      <c r="A3" s="61"/>
      <c r="B3" s="24"/>
      <c r="C3" s="24"/>
      <c r="D3" s="24"/>
      <c r="E3" s="24"/>
      <c r="F3" s="24"/>
      <c r="G3" s="24"/>
      <c r="H3" s="24"/>
      <c r="I3" s="24"/>
      <c r="J3" s="24"/>
      <c r="K3" s="24"/>
      <c r="L3" s="24"/>
      <c r="M3" s="24"/>
      <c r="N3" s="24"/>
      <c r="O3" s="24"/>
      <c r="P3" s="24"/>
      <c r="Q3" s="42"/>
      <c r="R3" s="42"/>
      <c r="S3" s="65"/>
    </row>
    <row r="4" spans="1:19" ht="15" customHeight="1" thickBot="1" x14ac:dyDescent="0.4">
      <c r="A4" s="61"/>
      <c r="B4" s="404" t="s">
        <v>216</v>
      </c>
      <c r="C4" s="405"/>
      <c r="D4" s="405"/>
      <c r="E4" s="405"/>
      <c r="F4" s="405"/>
      <c r="G4" s="405"/>
      <c r="H4" s="405"/>
      <c r="I4" s="405"/>
      <c r="J4" s="405"/>
      <c r="K4" s="405"/>
      <c r="L4" s="405"/>
      <c r="M4" s="405"/>
      <c r="N4" s="405"/>
      <c r="O4" s="405"/>
      <c r="P4" s="405"/>
      <c r="Q4" s="405"/>
      <c r="R4" s="406"/>
      <c r="S4" s="65"/>
    </row>
    <row r="5" spans="1:19" ht="7.5" customHeight="1" thickBot="1" x14ac:dyDescent="0.4">
      <c r="A5" s="61"/>
      <c r="B5" s="24"/>
      <c r="C5" s="24"/>
      <c r="D5" s="24"/>
      <c r="E5" s="24"/>
      <c r="F5" s="24"/>
      <c r="G5" s="24"/>
      <c r="H5" s="24"/>
      <c r="I5" s="24"/>
      <c r="J5" s="24"/>
      <c r="K5" s="24"/>
      <c r="L5" s="24"/>
      <c r="M5" s="24"/>
      <c r="N5" s="24"/>
      <c r="O5" s="24"/>
      <c r="P5" s="24"/>
      <c r="Q5" s="42"/>
      <c r="R5" s="42"/>
      <c r="S5" s="65"/>
    </row>
    <row r="6" spans="1:19" ht="15" customHeight="1" thickBot="1" x14ac:dyDescent="0.4">
      <c r="A6" s="61"/>
      <c r="B6" s="42"/>
      <c r="C6" s="42"/>
      <c r="D6" s="42"/>
      <c r="E6" s="42"/>
      <c r="F6" s="402" t="s">
        <v>217</v>
      </c>
      <c r="G6" s="426"/>
      <c r="H6" s="426"/>
      <c r="I6" s="426"/>
      <c r="J6" s="426"/>
      <c r="K6" s="426"/>
      <c r="L6" s="426"/>
      <c r="M6" s="426"/>
      <c r="N6" s="426"/>
      <c r="O6" s="426"/>
      <c r="P6" s="426"/>
      <c r="Q6" s="403"/>
      <c r="R6" s="427" t="s">
        <v>218</v>
      </c>
      <c r="S6" s="65"/>
    </row>
    <row r="7" spans="1:19" ht="15" customHeight="1" thickBot="1" x14ac:dyDescent="0.4">
      <c r="A7" s="61"/>
      <c r="B7" s="404" t="s">
        <v>76</v>
      </c>
      <c r="C7" s="405"/>
      <c r="D7" s="429"/>
      <c r="E7" s="167" t="s">
        <v>16</v>
      </c>
      <c r="F7" s="169" t="s">
        <v>23</v>
      </c>
      <c r="G7" s="168" t="s">
        <v>24</v>
      </c>
      <c r="H7" s="168" t="s">
        <v>25</v>
      </c>
      <c r="I7" s="168" t="s">
        <v>26</v>
      </c>
      <c r="J7" s="168" t="s">
        <v>27</v>
      </c>
      <c r="K7" s="168" t="s">
        <v>28</v>
      </c>
      <c r="L7" s="168" t="s">
        <v>29</v>
      </c>
      <c r="M7" s="168" t="s">
        <v>30</v>
      </c>
      <c r="N7" s="168" t="s">
        <v>31</v>
      </c>
      <c r="O7" s="168" t="s">
        <v>32</v>
      </c>
      <c r="P7" s="168" t="s">
        <v>33</v>
      </c>
      <c r="Q7" s="167" t="s">
        <v>34</v>
      </c>
      <c r="R7" s="428"/>
      <c r="S7" s="65"/>
    </row>
    <row r="8" spans="1:19" ht="15" customHeight="1" thickBot="1" x14ac:dyDescent="0.4">
      <c r="A8" s="61"/>
      <c r="B8" s="430" t="s">
        <v>35</v>
      </c>
      <c r="C8" s="431"/>
      <c r="D8" s="431"/>
      <c r="E8" s="432"/>
      <c r="F8" s="130">
        <f>SUM(F9:F12)</f>
        <v>0</v>
      </c>
      <c r="G8" s="131">
        <f t="shared" ref="G8:Q8" si="0">SUM(G9:G12)</f>
        <v>0</v>
      </c>
      <c r="H8" s="131">
        <f t="shared" si="0"/>
        <v>0</v>
      </c>
      <c r="I8" s="131">
        <f t="shared" si="0"/>
        <v>0</v>
      </c>
      <c r="J8" s="131">
        <f t="shared" si="0"/>
        <v>0</v>
      </c>
      <c r="K8" s="131">
        <f t="shared" si="0"/>
        <v>0</v>
      </c>
      <c r="L8" s="131">
        <f t="shared" si="0"/>
        <v>0</v>
      </c>
      <c r="M8" s="131">
        <f t="shared" si="0"/>
        <v>0</v>
      </c>
      <c r="N8" s="131">
        <f t="shared" si="0"/>
        <v>0</v>
      </c>
      <c r="O8" s="131">
        <f t="shared" si="0"/>
        <v>0</v>
      </c>
      <c r="P8" s="131">
        <f t="shared" si="0"/>
        <v>0</v>
      </c>
      <c r="Q8" s="132">
        <f t="shared" si="0"/>
        <v>0</v>
      </c>
      <c r="R8" s="133">
        <f>SUM(R9:R12)</f>
        <v>0</v>
      </c>
      <c r="S8" s="65"/>
    </row>
    <row r="9" spans="1:19" ht="15" customHeight="1" x14ac:dyDescent="0.35">
      <c r="A9" s="61"/>
      <c r="B9" s="433" t="str">
        <f>'Anexo 1'!B11</f>
        <v>Indicar N° medidor</v>
      </c>
      <c r="C9" s="434"/>
      <c r="D9" s="435"/>
      <c r="E9" s="26" t="s">
        <v>219</v>
      </c>
      <c r="F9" s="33">
        <f>'Anexo 1'!G11-'Anexo 1'!G20</f>
        <v>0</v>
      </c>
      <c r="G9" s="34">
        <f>'Anexo 1'!H11-'Anexo 1'!H20</f>
        <v>0</v>
      </c>
      <c r="H9" s="34">
        <f>'Anexo 1'!I11-'Anexo 1'!I20</f>
        <v>0</v>
      </c>
      <c r="I9" s="34">
        <f>'Anexo 1'!J11-'Anexo 1'!J20</f>
        <v>0</v>
      </c>
      <c r="J9" s="34">
        <f>'Anexo 1'!K11-'Anexo 1'!K20</f>
        <v>0</v>
      </c>
      <c r="K9" s="34">
        <f>'Anexo 1'!L11-'Anexo 1'!L20</f>
        <v>0</v>
      </c>
      <c r="L9" s="34">
        <f>'Anexo 1'!M11-'Anexo 1'!M20</f>
        <v>0</v>
      </c>
      <c r="M9" s="34">
        <f>'Anexo 1'!N11-'Anexo 1'!N20</f>
        <v>0</v>
      </c>
      <c r="N9" s="34">
        <f>'Anexo 1'!O11-'Anexo 1'!O20</f>
        <v>0</v>
      </c>
      <c r="O9" s="34">
        <f>'Anexo 1'!P11-'Anexo 1'!P20</f>
        <v>0</v>
      </c>
      <c r="P9" s="34">
        <f>'Anexo 1'!Q11-'Anexo 1'!Q20</f>
        <v>0</v>
      </c>
      <c r="Q9" s="35">
        <f>'Anexo 1'!R11-'Anexo 1'!R20</f>
        <v>0</v>
      </c>
      <c r="R9" s="44">
        <f>SUM(F9:Q9)</f>
        <v>0</v>
      </c>
      <c r="S9" s="65"/>
    </row>
    <row r="10" spans="1:19" ht="15" customHeight="1" x14ac:dyDescent="0.35">
      <c r="A10" s="61"/>
      <c r="B10" s="420" t="str">
        <f>'Anexo 1'!B12</f>
        <v>Indicar N° medidor</v>
      </c>
      <c r="C10" s="421"/>
      <c r="D10" s="422"/>
      <c r="E10" s="45" t="s">
        <v>219</v>
      </c>
      <c r="F10" s="36">
        <f>'Anexo 1'!G12-'Anexo 1'!G21</f>
        <v>0</v>
      </c>
      <c r="G10" s="37">
        <f>'Anexo 1'!H12-'Anexo 1'!H21</f>
        <v>0</v>
      </c>
      <c r="H10" s="37">
        <f>'Anexo 1'!I12-'Anexo 1'!I21</f>
        <v>0</v>
      </c>
      <c r="I10" s="37">
        <f>'Anexo 1'!J12-'Anexo 1'!J21</f>
        <v>0</v>
      </c>
      <c r="J10" s="37">
        <f>'Anexo 1'!K12-'Anexo 1'!K21</f>
        <v>0</v>
      </c>
      <c r="K10" s="37">
        <f>'Anexo 1'!L12-'Anexo 1'!L21</f>
        <v>0</v>
      </c>
      <c r="L10" s="37">
        <f>'Anexo 1'!M12-'Anexo 1'!M21</f>
        <v>0</v>
      </c>
      <c r="M10" s="37">
        <f>'Anexo 1'!N12-'Anexo 1'!N21</f>
        <v>0</v>
      </c>
      <c r="N10" s="37">
        <f>'Anexo 1'!O12-'Anexo 1'!O21</f>
        <v>0</v>
      </c>
      <c r="O10" s="37">
        <f>'Anexo 1'!P12-'Anexo 1'!P21</f>
        <v>0</v>
      </c>
      <c r="P10" s="37">
        <f>'Anexo 1'!Q12-'Anexo 1'!Q21</f>
        <v>0</v>
      </c>
      <c r="Q10" s="38">
        <f>'Anexo 1'!R12-'Anexo 1'!R21</f>
        <v>0</v>
      </c>
      <c r="R10" s="46">
        <f t="shared" ref="R10:R12" si="1">SUM(F10:Q10)</f>
        <v>0</v>
      </c>
      <c r="S10" s="65"/>
    </row>
    <row r="11" spans="1:19" ht="15" customHeight="1" x14ac:dyDescent="0.35">
      <c r="A11" s="61"/>
      <c r="B11" s="420" t="str">
        <f>'Anexo 1'!B13</f>
        <v>Indicar N° medidor</v>
      </c>
      <c r="C11" s="421"/>
      <c r="D11" s="422"/>
      <c r="E11" s="45" t="s">
        <v>219</v>
      </c>
      <c r="F11" s="36">
        <f>'Anexo 1'!G13-'Anexo 1'!G22</f>
        <v>0</v>
      </c>
      <c r="G11" s="37">
        <f>'Anexo 1'!H13-'Anexo 1'!H22</f>
        <v>0</v>
      </c>
      <c r="H11" s="37">
        <f>'Anexo 1'!I13-'Anexo 1'!I22</f>
        <v>0</v>
      </c>
      <c r="I11" s="37">
        <f>'Anexo 1'!J13-'Anexo 1'!J22</f>
        <v>0</v>
      </c>
      <c r="J11" s="37">
        <f>'Anexo 1'!K13-'Anexo 1'!K22</f>
        <v>0</v>
      </c>
      <c r="K11" s="37">
        <f>'Anexo 1'!L13-'Anexo 1'!L22</f>
        <v>0</v>
      </c>
      <c r="L11" s="37">
        <f>'Anexo 1'!M13-'Anexo 1'!M22</f>
        <v>0</v>
      </c>
      <c r="M11" s="37">
        <f>'Anexo 1'!N13-'Anexo 1'!N22</f>
        <v>0</v>
      </c>
      <c r="N11" s="37">
        <f>'Anexo 1'!O13-'Anexo 1'!O22</f>
        <v>0</v>
      </c>
      <c r="O11" s="37">
        <f>'Anexo 1'!P13-'Anexo 1'!P22</f>
        <v>0</v>
      </c>
      <c r="P11" s="37">
        <f>'Anexo 1'!Q13-'Anexo 1'!Q22</f>
        <v>0</v>
      </c>
      <c r="Q11" s="38">
        <f>'Anexo 1'!R13-'Anexo 1'!R22</f>
        <v>0</v>
      </c>
      <c r="R11" s="46">
        <f t="shared" si="1"/>
        <v>0</v>
      </c>
      <c r="S11" s="65"/>
    </row>
    <row r="12" spans="1:19" ht="15" customHeight="1" thickBot="1" x14ac:dyDescent="0.4">
      <c r="A12" s="61"/>
      <c r="B12" s="423" t="str">
        <f>'Anexo 1'!B14</f>
        <v>Indicar N° medidor</v>
      </c>
      <c r="C12" s="424"/>
      <c r="D12" s="425"/>
      <c r="E12" s="47" t="s">
        <v>219</v>
      </c>
      <c r="F12" s="39">
        <f>'Anexo 1'!G14-'Anexo 1'!G23</f>
        <v>0</v>
      </c>
      <c r="G12" s="40">
        <f>'Anexo 1'!H14-'Anexo 1'!H23</f>
        <v>0</v>
      </c>
      <c r="H12" s="40">
        <f>'Anexo 1'!I14-'Anexo 1'!I23</f>
        <v>0</v>
      </c>
      <c r="I12" s="40">
        <f>'Anexo 1'!J14-'Anexo 1'!J23</f>
        <v>0</v>
      </c>
      <c r="J12" s="40">
        <f>'Anexo 1'!K14-'Anexo 1'!K23</f>
        <v>0</v>
      </c>
      <c r="K12" s="40">
        <f>'Anexo 1'!L14-'Anexo 1'!L23</f>
        <v>0</v>
      </c>
      <c r="L12" s="40">
        <f>'Anexo 1'!M14-'Anexo 1'!M23</f>
        <v>0</v>
      </c>
      <c r="M12" s="40">
        <f>'Anexo 1'!N14-'Anexo 1'!N23</f>
        <v>0</v>
      </c>
      <c r="N12" s="40">
        <f>'Anexo 1'!O14-'Anexo 1'!O23</f>
        <v>0</v>
      </c>
      <c r="O12" s="40">
        <f>'Anexo 1'!P14-'Anexo 1'!P23</f>
        <v>0</v>
      </c>
      <c r="P12" s="40">
        <f>'Anexo 1'!Q14-'Anexo 1'!Q23</f>
        <v>0</v>
      </c>
      <c r="Q12" s="41">
        <f>'Anexo 1'!R14-'Anexo 1'!R23</f>
        <v>0</v>
      </c>
      <c r="R12" s="48">
        <f t="shared" si="1"/>
        <v>0</v>
      </c>
      <c r="S12" s="65"/>
    </row>
    <row r="13" spans="1:19" ht="15" customHeight="1" thickBot="1" x14ac:dyDescent="0.4">
      <c r="A13" s="61"/>
      <c r="B13" s="430" t="s">
        <v>51</v>
      </c>
      <c r="C13" s="431"/>
      <c r="D13" s="431"/>
      <c r="E13" s="432"/>
      <c r="F13" s="134">
        <f>SUM(F14:F23)</f>
        <v>0</v>
      </c>
      <c r="G13" s="135">
        <f t="shared" ref="G13:Q13" si="2">SUM(G14:G23)</f>
        <v>0</v>
      </c>
      <c r="H13" s="135">
        <f t="shared" si="2"/>
        <v>0</v>
      </c>
      <c r="I13" s="135">
        <f t="shared" si="2"/>
        <v>0</v>
      </c>
      <c r="J13" s="135">
        <f t="shared" si="2"/>
        <v>0</v>
      </c>
      <c r="K13" s="135">
        <f t="shared" si="2"/>
        <v>0</v>
      </c>
      <c r="L13" s="135">
        <f t="shared" si="2"/>
        <v>0</v>
      </c>
      <c r="M13" s="135">
        <f t="shared" si="2"/>
        <v>0</v>
      </c>
      <c r="N13" s="135">
        <f t="shared" si="2"/>
        <v>0</v>
      </c>
      <c r="O13" s="135">
        <f t="shared" si="2"/>
        <v>0</v>
      </c>
      <c r="P13" s="135">
        <f t="shared" si="2"/>
        <v>0</v>
      </c>
      <c r="Q13" s="136">
        <f t="shared" si="2"/>
        <v>0</v>
      </c>
      <c r="R13" s="133">
        <f>SUM(R14:R23)</f>
        <v>0</v>
      </c>
      <c r="S13" s="65"/>
    </row>
    <row r="14" spans="1:19" ht="15" customHeight="1" x14ac:dyDescent="0.35">
      <c r="A14" s="61"/>
      <c r="B14" s="433" t="str">
        <f>'Anexo 1'!B30</f>
        <v>Propano</v>
      </c>
      <c r="C14" s="434"/>
      <c r="D14" s="435"/>
      <c r="E14" s="26" t="s">
        <v>219</v>
      </c>
      <c r="F14" s="49">
        <f>('Anexo 1'!G30-'Anexo 1'!G45)*'Anexo 1'!$W30</f>
        <v>0</v>
      </c>
      <c r="G14" s="50">
        <f>('Anexo 1'!H30-'Anexo 1'!H45)*'Anexo 1'!$W30</f>
        <v>0</v>
      </c>
      <c r="H14" s="50">
        <f>('Anexo 1'!I30-'Anexo 1'!I45)*'Anexo 1'!$W30</f>
        <v>0</v>
      </c>
      <c r="I14" s="50">
        <f>('Anexo 1'!J30-'Anexo 1'!J45)*'Anexo 1'!$W30</f>
        <v>0</v>
      </c>
      <c r="J14" s="50">
        <f>('Anexo 1'!K30-'Anexo 1'!K45)*'Anexo 1'!$W30</f>
        <v>0</v>
      </c>
      <c r="K14" s="50">
        <f>('Anexo 1'!L30-'Anexo 1'!L45)*'Anexo 1'!$W30</f>
        <v>0</v>
      </c>
      <c r="L14" s="50">
        <f>('Anexo 1'!M30-'Anexo 1'!M45)*'Anexo 1'!$W30</f>
        <v>0</v>
      </c>
      <c r="M14" s="50">
        <f>('Anexo 1'!N30-'Anexo 1'!N45)*'Anexo 1'!$W30</f>
        <v>0</v>
      </c>
      <c r="N14" s="50">
        <f>('Anexo 1'!O30-'Anexo 1'!O45)*'Anexo 1'!$W30</f>
        <v>0</v>
      </c>
      <c r="O14" s="50">
        <f>('Anexo 1'!P30-'Anexo 1'!P45)*'Anexo 1'!$W30</f>
        <v>0</v>
      </c>
      <c r="P14" s="50">
        <f>('Anexo 1'!Q30-'Anexo 1'!Q45)*'Anexo 1'!$W30</f>
        <v>0</v>
      </c>
      <c r="Q14" s="51">
        <f>('Anexo 1'!R30-'Anexo 1'!R45)*'Anexo 1'!$W30</f>
        <v>0</v>
      </c>
      <c r="R14" s="137">
        <f>SUM(F14:Q14)</f>
        <v>0</v>
      </c>
      <c r="S14" s="65"/>
    </row>
    <row r="15" spans="1:19" ht="15" customHeight="1" x14ac:dyDescent="0.35">
      <c r="A15" s="61"/>
      <c r="B15" s="420" t="str">
        <f>'Anexo 1'!B31</f>
        <v>Gas Licuado Granel</v>
      </c>
      <c r="C15" s="421"/>
      <c r="D15" s="422"/>
      <c r="E15" s="45" t="s">
        <v>219</v>
      </c>
      <c r="F15" s="138">
        <f>('Anexo 1'!G31-'Anexo 1'!G46)*'Anexo 1'!$W31</f>
        <v>0</v>
      </c>
      <c r="G15" s="139">
        <f>('Anexo 1'!H31-'Anexo 1'!H46)*'Anexo 1'!$W31</f>
        <v>0</v>
      </c>
      <c r="H15" s="139">
        <f>('Anexo 1'!I31-'Anexo 1'!I46)*'Anexo 1'!$W31</f>
        <v>0</v>
      </c>
      <c r="I15" s="139">
        <f>('Anexo 1'!J31-'Anexo 1'!J46)*'Anexo 1'!$W31</f>
        <v>0</v>
      </c>
      <c r="J15" s="139">
        <f>('Anexo 1'!K31-'Anexo 1'!K46)*'Anexo 1'!$W31</f>
        <v>0</v>
      </c>
      <c r="K15" s="139">
        <f>('Anexo 1'!L31-'Anexo 1'!L46)*'Anexo 1'!$W31</f>
        <v>0</v>
      </c>
      <c r="L15" s="139">
        <f>('Anexo 1'!M31-'Anexo 1'!M46)*'Anexo 1'!$W31</f>
        <v>0</v>
      </c>
      <c r="M15" s="139">
        <f>('Anexo 1'!N31-'Anexo 1'!N46)*'Anexo 1'!$W31</f>
        <v>0</v>
      </c>
      <c r="N15" s="139">
        <f>('Anexo 1'!O31-'Anexo 1'!O46)*'Anexo 1'!$W31</f>
        <v>0</v>
      </c>
      <c r="O15" s="139">
        <f>('Anexo 1'!P31-'Anexo 1'!P46)*'Anexo 1'!$W31</f>
        <v>0</v>
      </c>
      <c r="P15" s="139">
        <f>('Anexo 1'!Q31-'Anexo 1'!Q46)*'Anexo 1'!$W31</f>
        <v>0</v>
      </c>
      <c r="Q15" s="140">
        <f>('Anexo 1'!R31-'Anexo 1'!R46)*'Anexo 1'!$W31</f>
        <v>0</v>
      </c>
      <c r="R15" s="141">
        <f t="shared" ref="R15:R23" si="3">SUM(F15:Q15)</f>
        <v>0</v>
      </c>
      <c r="S15" s="65"/>
    </row>
    <row r="16" spans="1:19" ht="15" customHeight="1" x14ac:dyDescent="0.35">
      <c r="A16" s="61"/>
      <c r="B16" s="420" t="str">
        <f>'Anexo 1'!B32</f>
        <v>Gas Licuado Granel</v>
      </c>
      <c r="C16" s="421"/>
      <c r="D16" s="422"/>
      <c r="E16" s="45" t="s">
        <v>219</v>
      </c>
      <c r="F16" s="55">
        <f>('Anexo 1'!G32-'Anexo 1'!G47)*'Anexo 1'!$W32</f>
        <v>0</v>
      </c>
      <c r="G16" s="56">
        <f>('Anexo 1'!H32-'Anexo 1'!H47)*'Anexo 1'!$W32</f>
        <v>0</v>
      </c>
      <c r="H16" s="56">
        <f>('Anexo 1'!I32-'Anexo 1'!I47)*'Anexo 1'!$W32</f>
        <v>0</v>
      </c>
      <c r="I16" s="56">
        <f>('Anexo 1'!J32-'Anexo 1'!J47)*'Anexo 1'!$W32</f>
        <v>0</v>
      </c>
      <c r="J16" s="56">
        <f>('Anexo 1'!K32-'Anexo 1'!K47)*'Anexo 1'!$W32</f>
        <v>0</v>
      </c>
      <c r="K16" s="56">
        <f>('Anexo 1'!L32-'Anexo 1'!L47)*'Anexo 1'!$W32</f>
        <v>0</v>
      </c>
      <c r="L16" s="56">
        <f>('Anexo 1'!M32-'Anexo 1'!M47)*'Anexo 1'!$W32</f>
        <v>0</v>
      </c>
      <c r="M16" s="56">
        <f>('Anexo 1'!N32-'Anexo 1'!N47)*'Anexo 1'!$W32</f>
        <v>0</v>
      </c>
      <c r="N16" s="56">
        <f>('Anexo 1'!O32-'Anexo 1'!O47)*'Anexo 1'!$W32</f>
        <v>0</v>
      </c>
      <c r="O16" s="56">
        <f>('Anexo 1'!P32-'Anexo 1'!P47)*'Anexo 1'!$W32</f>
        <v>0</v>
      </c>
      <c r="P16" s="56">
        <f>('Anexo 1'!Q32-'Anexo 1'!Q47)*'Anexo 1'!$W32</f>
        <v>0</v>
      </c>
      <c r="Q16" s="57">
        <f>('Anexo 1'!R32-'Anexo 1'!R47)*'Anexo 1'!$W32</f>
        <v>0</v>
      </c>
      <c r="R16" s="142">
        <f t="shared" si="3"/>
        <v>0</v>
      </c>
      <c r="S16" s="65"/>
    </row>
    <row r="17" spans="1:19" ht="15" customHeight="1" x14ac:dyDescent="0.35">
      <c r="A17" s="61"/>
      <c r="B17" s="420" t="str">
        <f>'Anexo 1'!B33</f>
        <v>Gas Licuado Balón</v>
      </c>
      <c r="C17" s="421"/>
      <c r="D17" s="422"/>
      <c r="E17" s="45" t="s">
        <v>219</v>
      </c>
      <c r="F17" s="55">
        <f>('Anexo 1'!G33-'Anexo 1'!G48)*'Anexo 1'!$W33</f>
        <v>0</v>
      </c>
      <c r="G17" s="56">
        <f>('Anexo 1'!H33-'Anexo 1'!H48)*'Anexo 1'!$W33</f>
        <v>0</v>
      </c>
      <c r="H17" s="56">
        <f>('Anexo 1'!I33-'Anexo 1'!I48)*'Anexo 1'!$W33</f>
        <v>0</v>
      </c>
      <c r="I17" s="56">
        <f>('Anexo 1'!J33-'Anexo 1'!J48)*'Anexo 1'!$W33</f>
        <v>0</v>
      </c>
      <c r="J17" s="56">
        <f>('Anexo 1'!K33-'Anexo 1'!K48)*'Anexo 1'!$W33</f>
        <v>0</v>
      </c>
      <c r="K17" s="56">
        <f>('Anexo 1'!L33-'Anexo 1'!L48)*'Anexo 1'!$W33</f>
        <v>0</v>
      </c>
      <c r="L17" s="56">
        <f>('Anexo 1'!M33-'Anexo 1'!M48)*'Anexo 1'!$W33</f>
        <v>0</v>
      </c>
      <c r="M17" s="56">
        <f>('Anexo 1'!N33-'Anexo 1'!N48)*'Anexo 1'!$W33</f>
        <v>0</v>
      </c>
      <c r="N17" s="56">
        <f>('Anexo 1'!O33-'Anexo 1'!O48)*'Anexo 1'!$W33</f>
        <v>0</v>
      </c>
      <c r="O17" s="56">
        <f>('Anexo 1'!P33-'Anexo 1'!P48)*'Anexo 1'!$W33</f>
        <v>0</v>
      </c>
      <c r="P17" s="56">
        <f>('Anexo 1'!Q33-'Anexo 1'!Q48)*'Anexo 1'!$W33</f>
        <v>0</v>
      </c>
      <c r="Q17" s="57">
        <f>('Anexo 1'!R33-'Anexo 1'!R48)*'Anexo 1'!$W33</f>
        <v>0</v>
      </c>
      <c r="R17" s="142">
        <f t="shared" si="3"/>
        <v>0</v>
      </c>
      <c r="S17" s="65"/>
    </row>
    <row r="18" spans="1:19" ht="15" customHeight="1" x14ac:dyDescent="0.35">
      <c r="A18" s="61"/>
      <c r="B18" s="420" t="str">
        <f>'Anexo 1'!B34</f>
        <v>Gas de Ciudad</v>
      </c>
      <c r="C18" s="421"/>
      <c r="D18" s="422"/>
      <c r="E18" s="45" t="s">
        <v>219</v>
      </c>
      <c r="F18" s="52">
        <f>('Anexo 1'!G34-'Anexo 1'!G49)*'Anexo 1'!$W34</f>
        <v>0</v>
      </c>
      <c r="G18" s="53">
        <f>('Anexo 1'!H34-'Anexo 1'!H49)*'Anexo 1'!$W34</f>
        <v>0</v>
      </c>
      <c r="H18" s="53">
        <f>('Anexo 1'!I34-'Anexo 1'!I49)*'Anexo 1'!$W34</f>
        <v>0</v>
      </c>
      <c r="I18" s="53">
        <f>('Anexo 1'!J34-'Anexo 1'!J49)*'Anexo 1'!$W34</f>
        <v>0</v>
      </c>
      <c r="J18" s="53">
        <f>('Anexo 1'!K34-'Anexo 1'!K49)*'Anexo 1'!$W34</f>
        <v>0</v>
      </c>
      <c r="K18" s="53">
        <f>('Anexo 1'!L34-'Anexo 1'!L49)*'Anexo 1'!$W34</f>
        <v>0</v>
      </c>
      <c r="L18" s="53">
        <f>('Anexo 1'!M34-'Anexo 1'!M49)*'Anexo 1'!$W34</f>
        <v>0</v>
      </c>
      <c r="M18" s="53">
        <f>('Anexo 1'!N34-'Anexo 1'!N49)*'Anexo 1'!$W34</f>
        <v>0</v>
      </c>
      <c r="N18" s="53">
        <f>('Anexo 1'!O34-'Anexo 1'!O49)*'Anexo 1'!$W34</f>
        <v>0</v>
      </c>
      <c r="O18" s="53">
        <f>('Anexo 1'!P34-'Anexo 1'!P49)*'Anexo 1'!$W34</f>
        <v>0</v>
      </c>
      <c r="P18" s="53">
        <f>('Anexo 1'!Q34-'Anexo 1'!Q49)*'Anexo 1'!$W34</f>
        <v>0</v>
      </c>
      <c r="Q18" s="54">
        <f>('Anexo 1'!R34-'Anexo 1'!R49)*'Anexo 1'!$W34</f>
        <v>0</v>
      </c>
      <c r="R18" s="141">
        <f t="shared" si="3"/>
        <v>0</v>
      </c>
      <c r="S18" s="65"/>
    </row>
    <row r="19" spans="1:19" ht="15" customHeight="1" x14ac:dyDescent="0.35">
      <c r="A19" s="61"/>
      <c r="B19" s="420" t="str">
        <f>'Anexo 1'!B35</f>
        <v>Gas Natural</v>
      </c>
      <c r="C19" s="421"/>
      <c r="D19" s="422"/>
      <c r="E19" s="45" t="s">
        <v>219</v>
      </c>
      <c r="F19" s="55">
        <f>('Anexo 1'!G35-'Anexo 1'!G50)*'Anexo 1'!$W35</f>
        <v>0</v>
      </c>
      <c r="G19" s="56">
        <f>('Anexo 1'!H35-'Anexo 1'!H50)*'Anexo 1'!$W35</f>
        <v>0</v>
      </c>
      <c r="H19" s="56">
        <f>('Anexo 1'!I35-'Anexo 1'!I50)*'Anexo 1'!$W35</f>
        <v>0</v>
      </c>
      <c r="I19" s="56">
        <f>('Anexo 1'!J35-'Anexo 1'!J50)*'Anexo 1'!$W35</f>
        <v>0</v>
      </c>
      <c r="J19" s="56">
        <f>('Anexo 1'!K35-'Anexo 1'!K50)*'Anexo 1'!$W35</f>
        <v>0</v>
      </c>
      <c r="K19" s="56">
        <f>('Anexo 1'!L35-'Anexo 1'!L50)*'Anexo 1'!$W35</f>
        <v>0</v>
      </c>
      <c r="L19" s="56">
        <f>('Anexo 1'!M35-'Anexo 1'!M50)*'Anexo 1'!$W35</f>
        <v>0</v>
      </c>
      <c r="M19" s="56">
        <f>('Anexo 1'!N35-'Anexo 1'!N50)*'Anexo 1'!$W35</f>
        <v>0</v>
      </c>
      <c r="N19" s="56">
        <f>('Anexo 1'!O35-'Anexo 1'!O50)*'Anexo 1'!$W35</f>
        <v>0</v>
      </c>
      <c r="O19" s="56">
        <f>('Anexo 1'!P35-'Anexo 1'!P50)*'Anexo 1'!$W35</f>
        <v>0</v>
      </c>
      <c r="P19" s="56">
        <f>('Anexo 1'!Q35-'Anexo 1'!Q50)*'Anexo 1'!$W35</f>
        <v>0</v>
      </c>
      <c r="Q19" s="57">
        <f>('Anexo 1'!R35-'Anexo 1'!R50)*'Anexo 1'!$W35</f>
        <v>0</v>
      </c>
      <c r="R19" s="142">
        <f t="shared" si="3"/>
        <v>0</v>
      </c>
      <c r="S19" s="65"/>
    </row>
    <row r="20" spans="1:19" ht="15" customHeight="1" x14ac:dyDescent="0.35">
      <c r="A20" s="61"/>
      <c r="B20" s="420" t="str">
        <f>'Anexo 1'!B36</f>
        <v>Petróleo</v>
      </c>
      <c r="C20" s="421"/>
      <c r="D20" s="422"/>
      <c r="E20" s="45" t="s">
        <v>219</v>
      </c>
      <c r="F20" s="138">
        <f>('Anexo 1'!G36-'Anexo 1'!G51)*'Anexo 1'!$W36</f>
        <v>0</v>
      </c>
      <c r="G20" s="139">
        <f>('Anexo 1'!H36-'Anexo 1'!H51)*'Anexo 1'!$W36</f>
        <v>0</v>
      </c>
      <c r="H20" s="139">
        <f>('Anexo 1'!I36-'Anexo 1'!I51)*'Anexo 1'!$W36</f>
        <v>0</v>
      </c>
      <c r="I20" s="139">
        <f>('Anexo 1'!J36-'Anexo 1'!J51)*'Anexo 1'!$W36</f>
        <v>0</v>
      </c>
      <c r="J20" s="139">
        <f>('Anexo 1'!K36-'Anexo 1'!K51)*'Anexo 1'!$W36</f>
        <v>0</v>
      </c>
      <c r="K20" s="139">
        <f>('Anexo 1'!L36-'Anexo 1'!L51)*'Anexo 1'!$W36</f>
        <v>0</v>
      </c>
      <c r="L20" s="139">
        <f>('Anexo 1'!M36-'Anexo 1'!M51)*'Anexo 1'!$W36</f>
        <v>0</v>
      </c>
      <c r="M20" s="139">
        <f>('Anexo 1'!N36-'Anexo 1'!N51)*'Anexo 1'!$W36</f>
        <v>0</v>
      </c>
      <c r="N20" s="139">
        <f>('Anexo 1'!O36-'Anexo 1'!O51)*'Anexo 1'!$W36</f>
        <v>0</v>
      </c>
      <c r="O20" s="139">
        <f>('Anexo 1'!P36-'Anexo 1'!P51)*'Anexo 1'!$W36</f>
        <v>0</v>
      </c>
      <c r="P20" s="139">
        <f>('Anexo 1'!Q36-'Anexo 1'!Q51)*'Anexo 1'!$W36</f>
        <v>0</v>
      </c>
      <c r="Q20" s="140">
        <f>('Anexo 1'!R36-'Anexo 1'!R51)*'Anexo 1'!$W36</f>
        <v>0</v>
      </c>
      <c r="R20" s="141">
        <f t="shared" si="3"/>
        <v>0</v>
      </c>
      <c r="S20" s="65"/>
    </row>
    <row r="21" spans="1:19" ht="15" customHeight="1" x14ac:dyDescent="0.35">
      <c r="A21" s="61"/>
      <c r="B21" s="420" t="str">
        <f>'Anexo 1'!B37</f>
        <v>Leña</v>
      </c>
      <c r="C21" s="421"/>
      <c r="D21" s="422"/>
      <c r="E21" s="45" t="s">
        <v>219</v>
      </c>
      <c r="F21" s="143">
        <f>('Anexo 1'!G37-'Anexo 1'!G52)*'Anexo 1'!$W37</f>
        <v>0</v>
      </c>
      <c r="G21" s="144">
        <f>('Anexo 1'!H37-'Anexo 1'!H52)*'Anexo 1'!$W37</f>
        <v>0</v>
      </c>
      <c r="H21" s="144">
        <f>('Anexo 1'!I37-'Anexo 1'!I52)*'Anexo 1'!$W37</f>
        <v>0</v>
      </c>
      <c r="I21" s="144">
        <f>('Anexo 1'!J37-'Anexo 1'!J52)*'Anexo 1'!$W37</f>
        <v>0</v>
      </c>
      <c r="J21" s="144">
        <f>('Anexo 1'!K37-'Anexo 1'!K52)*'Anexo 1'!$W37</f>
        <v>0</v>
      </c>
      <c r="K21" s="144">
        <f>('Anexo 1'!L37-'Anexo 1'!L52)*'Anexo 1'!$W37</f>
        <v>0</v>
      </c>
      <c r="L21" s="144">
        <f>('Anexo 1'!M37-'Anexo 1'!M52)*'Anexo 1'!$W37</f>
        <v>0</v>
      </c>
      <c r="M21" s="144">
        <f>('Anexo 1'!N37-'Anexo 1'!N52)*'Anexo 1'!$W37</f>
        <v>0</v>
      </c>
      <c r="N21" s="144">
        <f>('Anexo 1'!O37-'Anexo 1'!O52)*'Anexo 1'!$W37</f>
        <v>0</v>
      </c>
      <c r="O21" s="144">
        <f>('Anexo 1'!P37-'Anexo 1'!P52)*'Anexo 1'!$W37</f>
        <v>0</v>
      </c>
      <c r="P21" s="144">
        <f>('Anexo 1'!Q37-'Anexo 1'!Q52)*'Anexo 1'!$W37</f>
        <v>0</v>
      </c>
      <c r="Q21" s="145">
        <f>('Anexo 1'!R37-'Anexo 1'!R52)*'Anexo 1'!$W37</f>
        <v>0</v>
      </c>
      <c r="R21" s="142">
        <f t="shared" si="3"/>
        <v>0</v>
      </c>
      <c r="S21" s="65"/>
    </row>
    <row r="22" spans="1:19" ht="15" customHeight="1" x14ac:dyDescent="0.35">
      <c r="A22" s="61"/>
      <c r="B22" s="420" t="str">
        <f>'Anexo 1'!B38</f>
        <v>Biomasa</v>
      </c>
      <c r="C22" s="421"/>
      <c r="D22" s="422"/>
      <c r="E22" s="45" t="s">
        <v>219</v>
      </c>
      <c r="F22" s="55">
        <f>('Anexo 1'!G38-'Anexo 1'!G53)*'Anexo 1'!$W38</f>
        <v>0</v>
      </c>
      <c r="G22" s="56">
        <f>('Anexo 1'!H38-'Anexo 1'!H53)*'Anexo 1'!$W38</f>
        <v>0</v>
      </c>
      <c r="H22" s="56">
        <f>('Anexo 1'!I38-'Anexo 1'!I53)*'Anexo 1'!$W38</f>
        <v>0</v>
      </c>
      <c r="I22" s="56">
        <f>('Anexo 1'!J38-'Anexo 1'!J53)*'Anexo 1'!$W38</f>
        <v>0</v>
      </c>
      <c r="J22" s="56">
        <f>('Anexo 1'!K38-'Anexo 1'!K53)*'Anexo 1'!$W38</f>
        <v>0</v>
      </c>
      <c r="K22" s="56">
        <f>('Anexo 1'!L38-'Anexo 1'!L53)*'Anexo 1'!$W38</f>
        <v>0</v>
      </c>
      <c r="L22" s="56">
        <f>('Anexo 1'!M38-'Anexo 1'!M53)*'Anexo 1'!$W38</f>
        <v>0</v>
      </c>
      <c r="M22" s="56">
        <f>('Anexo 1'!N38-'Anexo 1'!N53)*'Anexo 1'!$W38</f>
        <v>0</v>
      </c>
      <c r="N22" s="56">
        <f>('Anexo 1'!O38-'Anexo 1'!O53)*'Anexo 1'!$W38</f>
        <v>0</v>
      </c>
      <c r="O22" s="56">
        <f>('Anexo 1'!P38-'Anexo 1'!P53)*'Anexo 1'!$W38</f>
        <v>0</v>
      </c>
      <c r="P22" s="56">
        <f>('Anexo 1'!Q38-'Anexo 1'!Q53)*'Anexo 1'!$W38</f>
        <v>0</v>
      </c>
      <c r="Q22" s="57">
        <f>('Anexo 1'!R38-'Anexo 1'!R53)*'Anexo 1'!$W38</f>
        <v>0</v>
      </c>
      <c r="R22" s="142">
        <f t="shared" si="3"/>
        <v>0</v>
      </c>
      <c r="S22" s="65"/>
    </row>
    <row r="23" spans="1:19" ht="15" customHeight="1" thickBot="1" x14ac:dyDescent="0.4">
      <c r="A23" s="61"/>
      <c r="B23" s="423" t="str">
        <f>'Anexo 1'!B39</f>
        <v>Otro (Especificar)</v>
      </c>
      <c r="C23" s="424"/>
      <c r="D23" s="425"/>
      <c r="E23" s="47" t="s">
        <v>219</v>
      </c>
      <c r="F23" s="58">
        <f>('Anexo 1'!G39-'Anexo 1'!G54)*'Anexo 1'!$W39</f>
        <v>0</v>
      </c>
      <c r="G23" s="59">
        <f>('Anexo 1'!H39-'Anexo 1'!H54)*'Anexo 1'!$W39</f>
        <v>0</v>
      </c>
      <c r="H23" s="59">
        <f>('Anexo 1'!I39-'Anexo 1'!I54)*'Anexo 1'!$W39</f>
        <v>0</v>
      </c>
      <c r="I23" s="59">
        <f>('Anexo 1'!J39-'Anexo 1'!J54)*'Anexo 1'!$W39</f>
        <v>0</v>
      </c>
      <c r="J23" s="59">
        <f>('Anexo 1'!K39-'Anexo 1'!K54)*'Anexo 1'!$W39</f>
        <v>0</v>
      </c>
      <c r="K23" s="59">
        <f>('Anexo 1'!L39-'Anexo 1'!L54)*'Anexo 1'!$W39</f>
        <v>0</v>
      </c>
      <c r="L23" s="59">
        <f>('Anexo 1'!M39-'Anexo 1'!M54)*'Anexo 1'!$W39</f>
        <v>0</v>
      </c>
      <c r="M23" s="59">
        <f>('Anexo 1'!N39-'Anexo 1'!N54)*'Anexo 1'!$W39</f>
        <v>0</v>
      </c>
      <c r="N23" s="59">
        <f>('Anexo 1'!O39-'Anexo 1'!O54)*'Anexo 1'!$W39</f>
        <v>0</v>
      </c>
      <c r="O23" s="59">
        <f>('Anexo 1'!P39-'Anexo 1'!P54)*'Anexo 1'!$W39</f>
        <v>0</v>
      </c>
      <c r="P23" s="59">
        <f>('Anexo 1'!Q39-'Anexo 1'!Q54)*'Anexo 1'!$W39</f>
        <v>0</v>
      </c>
      <c r="Q23" s="60">
        <f>('Anexo 1'!R39-'Anexo 1'!R54)*'Anexo 1'!$W39</f>
        <v>0</v>
      </c>
      <c r="R23" s="146">
        <f t="shared" si="3"/>
        <v>0</v>
      </c>
      <c r="S23" s="65"/>
    </row>
    <row r="24" spans="1:19" ht="15" customHeight="1" thickBot="1" x14ac:dyDescent="0.4">
      <c r="A24" s="61"/>
      <c r="B24" s="95" t="s">
        <v>56</v>
      </c>
      <c r="C24" s="96"/>
      <c r="D24" s="96"/>
      <c r="E24" s="97"/>
      <c r="F24" s="147">
        <f>F8+F13</f>
        <v>0</v>
      </c>
      <c r="G24" s="148">
        <f t="shared" ref="G24:R24" si="4">G8+G13</f>
        <v>0</v>
      </c>
      <c r="H24" s="148">
        <f t="shared" si="4"/>
        <v>0</v>
      </c>
      <c r="I24" s="148">
        <f t="shared" si="4"/>
        <v>0</v>
      </c>
      <c r="J24" s="148">
        <f t="shared" si="4"/>
        <v>0</v>
      </c>
      <c r="K24" s="148">
        <f t="shared" si="4"/>
        <v>0</v>
      </c>
      <c r="L24" s="148">
        <f t="shared" si="4"/>
        <v>0</v>
      </c>
      <c r="M24" s="148">
        <f t="shared" si="4"/>
        <v>0</v>
      </c>
      <c r="N24" s="148">
        <f t="shared" si="4"/>
        <v>0</v>
      </c>
      <c r="O24" s="148">
        <f t="shared" si="4"/>
        <v>0</v>
      </c>
      <c r="P24" s="148">
        <f t="shared" si="4"/>
        <v>0</v>
      </c>
      <c r="Q24" s="149">
        <f t="shared" si="4"/>
        <v>0</v>
      </c>
      <c r="R24" s="150">
        <f t="shared" si="4"/>
        <v>0</v>
      </c>
      <c r="S24" s="65"/>
    </row>
    <row r="25" spans="1:19" ht="7.5" customHeight="1" thickBot="1" x14ac:dyDescent="0.4">
      <c r="A25" s="61"/>
      <c r="B25" s="24"/>
      <c r="C25" s="24"/>
      <c r="D25" s="24"/>
      <c r="E25" s="24"/>
      <c r="F25" s="24"/>
      <c r="G25" s="24"/>
      <c r="H25" s="24"/>
      <c r="I25" s="24"/>
      <c r="J25" s="24"/>
      <c r="K25" s="24"/>
      <c r="L25" s="24"/>
      <c r="M25" s="24"/>
      <c r="N25" s="24"/>
      <c r="O25" s="24"/>
      <c r="P25" s="24"/>
      <c r="Q25" s="42"/>
      <c r="R25" s="42"/>
      <c r="S25" s="65"/>
    </row>
    <row r="26" spans="1:19" ht="15" customHeight="1" thickBot="1" x14ac:dyDescent="0.4">
      <c r="A26" s="61"/>
      <c r="B26" s="42"/>
      <c r="C26" s="42"/>
      <c r="D26" s="42"/>
      <c r="E26" s="42"/>
      <c r="F26" s="402" t="s">
        <v>220</v>
      </c>
      <c r="G26" s="426"/>
      <c r="H26" s="426"/>
      <c r="I26" s="426"/>
      <c r="J26" s="426"/>
      <c r="K26" s="426"/>
      <c r="L26" s="426"/>
      <c r="M26" s="426"/>
      <c r="N26" s="426"/>
      <c r="O26" s="426"/>
      <c r="P26" s="426"/>
      <c r="Q26" s="403"/>
      <c r="R26" s="427" t="s">
        <v>161</v>
      </c>
      <c r="S26" s="65"/>
    </row>
    <row r="27" spans="1:19" ht="15" customHeight="1" thickBot="1" x14ac:dyDescent="0.4">
      <c r="A27" s="61"/>
      <c r="B27" s="402" t="s">
        <v>76</v>
      </c>
      <c r="C27" s="426"/>
      <c r="D27" s="168" t="s">
        <v>78</v>
      </c>
      <c r="E27" s="167" t="s">
        <v>16</v>
      </c>
      <c r="F27" s="169" t="s">
        <v>23</v>
      </c>
      <c r="G27" s="168" t="s">
        <v>24</v>
      </c>
      <c r="H27" s="168" t="s">
        <v>25</v>
      </c>
      <c r="I27" s="168" t="s">
        <v>26</v>
      </c>
      <c r="J27" s="168" t="s">
        <v>27</v>
      </c>
      <c r="K27" s="168" t="s">
        <v>28</v>
      </c>
      <c r="L27" s="168" t="s">
        <v>29</v>
      </c>
      <c r="M27" s="168" t="s">
        <v>30</v>
      </c>
      <c r="N27" s="168" t="s">
        <v>31</v>
      </c>
      <c r="O27" s="168" t="s">
        <v>32</v>
      </c>
      <c r="P27" s="168" t="s">
        <v>33</v>
      </c>
      <c r="Q27" s="167" t="s">
        <v>34</v>
      </c>
      <c r="R27" s="428"/>
      <c r="S27" s="65"/>
    </row>
    <row r="28" spans="1:19" ht="15" customHeight="1" thickBot="1" x14ac:dyDescent="0.4">
      <c r="A28" s="61"/>
      <c r="B28" s="430" t="s">
        <v>35</v>
      </c>
      <c r="C28" s="431"/>
      <c r="D28" s="431"/>
      <c r="E28" s="432"/>
      <c r="F28" s="130">
        <f>SUM(F29:F32)</f>
        <v>0</v>
      </c>
      <c r="G28" s="131">
        <f t="shared" ref="G28:R28" si="5">SUM(G29:G32)</f>
        <v>0</v>
      </c>
      <c r="H28" s="131">
        <f t="shared" si="5"/>
        <v>0</v>
      </c>
      <c r="I28" s="131">
        <f t="shared" si="5"/>
        <v>0</v>
      </c>
      <c r="J28" s="131">
        <f t="shared" si="5"/>
        <v>0</v>
      </c>
      <c r="K28" s="131">
        <f t="shared" si="5"/>
        <v>0</v>
      </c>
      <c r="L28" s="131">
        <f t="shared" si="5"/>
        <v>0</v>
      </c>
      <c r="M28" s="131">
        <f t="shared" si="5"/>
        <v>0</v>
      </c>
      <c r="N28" s="131">
        <f t="shared" si="5"/>
        <v>0</v>
      </c>
      <c r="O28" s="131">
        <f t="shared" si="5"/>
        <v>0</v>
      </c>
      <c r="P28" s="131">
        <f t="shared" si="5"/>
        <v>0</v>
      </c>
      <c r="Q28" s="132">
        <f t="shared" si="5"/>
        <v>0</v>
      </c>
      <c r="R28" s="133">
        <f t="shared" si="5"/>
        <v>0</v>
      </c>
      <c r="S28" s="65"/>
    </row>
    <row r="29" spans="1:19" ht="15" customHeight="1" x14ac:dyDescent="0.35">
      <c r="A29" s="61"/>
      <c r="B29" s="433" t="str">
        <f>B9</f>
        <v>Indicar N° medidor</v>
      </c>
      <c r="C29" s="434"/>
      <c r="D29" s="435"/>
      <c r="E29" s="26" t="s">
        <v>77</v>
      </c>
      <c r="F29" s="33">
        <f>F9*'Anexo 1'!$E11</f>
        <v>0</v>
      </c>
      <c r="G29" s="34">
        <f>G9*'Anexo 1'!$E11</f>
        <v>0</v>
      </c>
      <c r="H29" s="34">
        <f>H9*'Anexo 1'!$E11</f>
        <v>0</v>
      </c>
      <c r="I29" s="34">
        <f>I9*'Anexo 1'!$E11</f>
        <v>0</v>
      </c>
      <c r="J29" s="34">
        <f>J9*'Anexo 1'!$E11</f>
        <v>0</v>
      </c>
      <c r="K29" s="34">
        <f>K9*'Anexo 1'!$E11</f>
        <v>0</v>
      </c>
      <c r="L29" s="34">
        <f>L9*'Anexo 1'!$E11</f>
        <v>0</v>
      </c>
      <c r="M29" s="34">
        <f>M9*'Anexo 1'!$E11</f>
        <v>0</v>
      </c>
      <c r="N29" s="34">
        <f>N9*'Anexo 1'!$E11</f>
        <v>0</v>
      </c>
      <c r="O29" s="34">
        <f>O9*'Anexo 1'!$E11</f>
        <v>0</v>
      </c>
      <c r="P29" s="34">
        <f>P9*'Anexo 1'!$E11</f>
        <v>0</v>
      </c>
      <c r="Q29" s="35">
        <f>Q9*'Anexo 1'!$E11</f>
        <v>0</v>
      </c>
      <c r="R29" s="44">
        <f>SUM(F29:Q29)</f>
        <v>0</v>
      </c>
      <c r="S29" s="65"/>
    </row>
    <row r="30" spans="1:19" ht="15" customHeight="1" x14ac:dyDescent="0.35">
      <c r="A30" s="61"/>
      <c r="B30" s="420" t="str">
        <f t="shared" ref="B30:B32" si="6">B10</f>
        <v>Indicar N° medidor</v>
      </c>
      <c r="C30" s="421"/>
      <c r="D30" s="422"/>
      <c r="E30" s="45" t="s">
        <v>77</v>
      </c>
      <c r="F30" s="36">
        <f>F10*'Anexo 1'!$E12</f>
        <v>0</v>
      </c>
      <c r="G30" s="37">
        <f>G10*'Anexo 1'!$E12</f>
        <v>0</v>
      </c>
      <c r="H30" s="37">
        <f>H10*'Anexo 1'!$E12</f>
        <v>0</v>
      </c>
      <c r="I30" s="37">
        <f>I10*'Anexo 1'!$E12</f>
        <v>0</v>
      </c>
      <c r="J30" s="37">
        <f>J10*'Anexo 1'!$E12</f>
        <v>0</v>
      </c>
      <c r="K30" s="37">
        <f>K10*'Anexo 1'!$E12</f>
        <v>0</v>
      </c>
      <c r="L30" s="37">
        <f>L10*'Anexo 1'!$E12</f>
        <v>0</v>
      </c>
      <c r="M30" s="37">
        <f>M10*'Anexo 1'!$E12</f>
        <v>0</v>
      </c>
      <c r="N30" s="37">
        <f>N10*'Anexo 1'!$E12</f>
        <v>0</v>
      </c>
      <c r="O30" s="37">
        <f>O10*'Anexo 1'!$E12</f>
        <v>0</v>
      </c>
      <c r="P30" s="37">
        <f>P10*'Anexo 1'!$E12</f>
        <v>0</v>
      </c>
      <c r="Q30" s="38">
        <f>Q10*'Anexo 1'!$E12</f>
        <v>0</v>
      </c>
      <c r="R30" s="46">
        <f t="shared" ref="R30:R32" si="7">SUM(F30:Q30)</f>
        <v>0</v>
      </c>
      <c r="S30" s="65"/>
    </row>
    <row r="31" spans="1:19" ht="15" customHeight="1" x14ac:dyDescent="0.35">
      <c r="A31" s="61"/>
      <c r="B31" s="420" t="str">
        <f t="shared" si="6"/>
        <v>Indicar N° medidor</v>
      </c>
      <c r="C31" s="421"/>
      <c r="D31" s="422"/>
      <c r="E31" s="45" t="s">
        <v>77</v>
      </c>
      <c r="F31" s="36">
        <f>F11*'Anexo 1'!$E13</f>
        <v>0</v>
      </c>
      <c r="G31" s="37">
        <f>G11*'Anexo 1'!$E13</f>
        <v>0</v>
      </c>
      <c r="H31" s="37">
        <f>H11*'Anexo 1'!$E13</f>
        <v>0</v>
      </c>
      <c r="I31" s="37">
        <f>I11*'Anexo 1'!$E13</f>
        <v>0</v>
      </c>
      <c r="J31" s="37">
        <f>J11*'Anexo 1'!$E13</f>
        <v>0</v>
      </c>
      <c r="K31" s="37">
        <f>K11*'Anexo 1'!$E13</f>
        <v>0</v>
      </c>
      <c r="L31" s="37">
        <f>L11*'Anexo 1'!$E13</f>
        <v>0</v>
      </c>
      <c r="M31" s="37">
        <f>M11*'Anexo 1'!$E13</f>
        <v>0</v>
      </c>
      <c r="N31" s="37">
        <f>N11*'Anexo 1'!$E13</f>
        <v>0</v>
      </c>
      <c r="O31" s="37">
        <f>O11*'Anexo 1'!$E13</f>
        <v>0</v>
      </c>
      <c r="P31" s="37">
        <f>P11*'Anexo 1'!$E13</f>
        <v>0</v>
      </c>
      <c r="Q31" s="38">
        <f>Q11*'Anexo 1'!$E13</f>
        <v>0</v>
      </c>
      <c r="R31" s="46">
        <f t="shared" si="7"/>
        <v>0</v>
      </c>
      <c r="S31" s="65"/>
    </row>
    <row r="32" spans="1:19" ht="15" customHeight="1" thickBot="1" x14ac:dyDescent="0.4">
      <c r="A32" s="61"/>
      <c r="B32" s="423" t="str">
        <f t="shared" si="6"/>
        <v>Indicar N° medidor</v>
      </c>
      <c r="C32" s="424"/>
      <c r="D32" s="425"/>
      <c r="E32" s="47" t="s">
        <v>77</v>
      </c>
      <c r="F32" s="39">
        <f>F12*'Anexo 1'!$E14</f>
        <v>0</v>
      </c>
      <c r="G32" s="40">
        <f>G12*'Anexo 1'!$E14</f>
        <v>0</v>
      </c>
      <c r="H32" s="40">
        <f>H12*'Anexo 1'!$E14</f>
        <v>0</v>
      </c>
      <c r="I32" s="40">
        <f>I12*'Anexo 1'!$E14</f>
        <v>0</v>
      </c>
      <c r="J32" s="40">
        <f>J12*'Anexo 1'!$E14</f>
        <v>0</v>
      </c>
      <c r="K32" s="40">
        <f>K12*'Anexo 1'!$E14</f>
        <v>0</v>
      </c>
      <c r="L32" s="40">
        <f>L12*'Anexo 1'!$E14</f>
        <v>0</v>
      </c>
      <c r="M32" s="40">
        <f>M12*'Anexo 1'!$E14</f>
        <v>0</v>
      </c>
      <c r="N32" s="40">
        <f>N12*'Anexo 1'!$E14</f>
        <v>0</v>
      </c>
      <c r="O32" s="40">
        <f>O12*'Anexo 1'!$E14</f>
        <v>0</v>
      </c>
      <c r="P32" s="40">
        <f>P12*'Anexo 1'!$E14</f>
        <v>0</v>
      </c>
      <c r="Q32" s="41">
        <f>Q12*'Anexo 1'!$E14</f>
        <v>0</v>
      </c>
      <c r="R32" s="48">
        <f t="shared" si="7"/>
        <v>0</v>
      </c>
      <c r="S32" s="65"/>
    </row>
    <row r="33" spans="1:19" ht="15" customHeight="1" thickBot="1" x14ac:dyDescent="0.4">
      <c r="A33" s="61"/>
      <c r="B33" s="430" t="s">
        <v>51</v>
      </c>
      <c r="C33" s="431"/>
      <c r="D33" s="431"/>
      <c r="E33" s="432"/>
      <c r="F33" s="134">
        <f>SUM(F34:F43)</f>
        <v>0</v>
      </c>
      <c r="G33" s="135">
        <f t="shared" ref="G33:R33" si="8">SUM(G34:G43)</f>
        <v>0</v>
      </c>
      <c r="H33" s="135">
        <f t="shared" si="8"/>
        <v>0</v>
      </c>
      <c r="I33" s="135">
        <f t="shared" si="8"/>
        <v>0</v>
      </c>
      <c r="J33" s="135">
        <f t="shared" si="8"/>
        <v>0</v>
      </c>
      <c r="K33" s="135">
        <f t="shared" si="8"/>
        <v>0</v>
      </c>
      <c r="L33" s="135">
        <f t="shared" si="8"/>
        <v>0</v>
      </c>
      <c r="M33" s="135">
        <f t="shared" si="8"/>
        <v>0</v>
      </c>
      <c r="N33" s="135">
        <f t="shared" si="8"/>
        <v>0</v>
      </c>
      <c r="O33" s="135">
        <f t="shared" si="8"/>
        <v>0</v>
      </c>
      <c r="P33" s="135">
        <f t="shared" si="8"/>
        <v>0</v>
      </c>
      <c r="Q33" s="136">
        <f t="shared" si="8"/>
        <v>0</v>
      </c>
      <c r="R33" s="133">
        <f t="shared" si="8"/>
        <v>0</v>
      </c>
      <c r="S33" s="65"/>
    </row>
    <row r="34" spans="1:19" ht="15" customHeight="1" x14ac:dyDescent="0.35">
      <c r="A34" s="61"/>
      <c r="B34" s="433" t="str">
        <f>B14</f>
        <v>Propano</v>
      </c>
      <c r="C34" s="434"/>
      <c r="D34" s="435"/>
      <c r="E34" s="26" t="s">
        <v>61</v>
      </c>
      <c r="F34" s="49">
        <f>('Anexo 1'!G30-'Anexo 1'!G45)*'Anexo 1'!$E30</f>
        <v>0</v>
      </c>
      <c r="G34" s="50">
        <f>('Anexo 1'!H30-'Anexo 1'!H45)*'Anexo 1'!$E30</f>
        <v>0</v>
      </c>
      <c r="H34" s="50">
        <f>('Anexo 1'!I30-'Anexo 1'!I45)*'Anexo 1'!$E30</f>
        <v>0</v>
      </c>
      <c r="I34" s="50">
        <f>('Anexo 1'!J30-'Anexo 1'!J45)*'Anexo 1'!$E30</f>
        <v>0</v>
      </c>
      <c r="J34" s="50">
        <f>('Anexo 1'!K30-'Anexo 1'!K45)*'Anexo 1'!$E30</f>
        <v>0</v>
      </c>
      <c r="K34" s="50">
        <f>('Anexo 1'!L30-'Anexo 1'!L45)*'Anexo 1'!$E30</f>
        <v>0</v>
      </c>
      <c r="L34" s="50">
        <f>('Anexo 1'!M30-'Anexo 1'!M45)*'Anexo 1'!$E30</f>
        <v>0</v>
      </c>
      <c r="M34" s="50">
        <f>('Anexo 1'!N30-'Anexo 1'!N45)*'Anexo 1'!$E30</f>
        <v>0</v>
      </c>
      <c r="N34" s="50">
        <f>('Anexo 1'!O30-'Anexo 1'!O45)*'Anexo 1'!$E30</f>
        <v>0</v>
      </c>
      <c r="O34" s="50">
        <f>('Anexo 1'!P30-'Anexo 1'!P45)*'Anexo 1'!$E30</f>
        <v>0</v>
      </c>
      <c r="P34" s="50">
        <f>('Anexo 1'!Q30-'Anexo 1'!Q45)*'Anexo 1'!$E30</f>
        <v>0</v>
      </c>
      <c r="Q34" s="51">
        <f>('Anexo 1'!R30-'Anexo 1'!R45)*'Anexo 1'!$E30</f>
        <v>0</v>
      </c>
      <c r="R34" s="151">
        <f>SUM(F34:Q34)</f>
        <v>0</v>
      </c>
      <c r="S34" s="65"/>
    </row>
    <row r="35" spans="1:19" ht="15" customHeight="1" x14ac:dyDescent="0.35">
      <c r="A35" s="61"/>
      <c r="B35" s="420" t="str">
        <f t="shared" ref="B35:B43" si="9">B15</f>
        <v>Gas Licuado Granel</v>
      </c>
      <c r="C35" s="421"/>
      <c r="D35" s="422"/>
      <c r="E35" s="45" t="s">
        <v>64</v>
      </c>
      <c r="F35" s="138">
        <f>('Anexo 1'!G31-'Anexo 1'!G46)*'Anexo 1'!$E31</f>
        <v>0</v>
      </c>
      <c r="G35" s="139">
        <f>('Anexo 1'!H31-'Anexo 1'!H46)*'Anexo 1'!$E31</f>
        <v>0</v>
      </c>
      <c r="H35" s="139">
        <f>('Anexo 1'!I31-'Anexo 1'!I46)*'Anexo 1'!$E31</f>
        <v>0</v>
      </c>
      <c r="I35" s="139">
        <f>('Anexo 1'!J31-'Anexo 1'!J46)*'Anexo 1'!$E31</f>
        <v>0</v>
      </c>
      <c r="J35" s="139">
        <f>('Anexo 1'!K31-'Anexo 1'!K46)*'Anexo 1'!$E31</f>
        <v>0</v>
      </c>
      <c r="K35" s="139">
        <f>('Anexo 1'!L31-'Anexo 1'!L46)*'Anexo 1'!$E31</f>
        <v>0</v>
      </c>
      <c r="L35" s="139">
        <f>('Anexo 1'!M31-'Anexo 1'!M46)*'Anexo 1'!$E31</f>
        <v>0</v>
      </c>
      <c r="M35" s="139">
        <f>('Anexo 1'!N31-'Anexo 1'!N46)*'Anexo 1'!$E31</f>
        <v>0</v>
      </c>
      <c r="N35" s="139">
        <f>('Anexo 1'!O31-'Anexo 1'!O46)*'Anexo 1'!$E31</f>
        <v>0</v>
      </c>
      <c r="O35" s="139">
        <f>('Anexo 1'!P31-'Anexo 1'!P46)*'Anexo 1'!$E31</f>
        <v>0</v>
      </c>
      <c r="P35" s="139">
        <f>('Anexo 1'!Q31-'Anexo 1'!Q46)*'Anexo 1'!$E31</f>
        <v>0</v>
      </c>
      <c r="Q35" s="140">
        <f>('Anexo 1'!R31-'Anexo 1'!R46)*'Anexo 1'!$E31</f>
        <v>0</v>
      </c>
      <c r="R35" s="152">
        <f t="shared" ref="R35:R43" si="10">SUM(F35:Q35)</f>
        <v>0</v>
      </c>
      <c r="S35" s="65"/>
    </row>
    <row r="36" spans="1:19" ht="15" customHeight="1" x14ac:dyDescent="0.35">
      <c r="A36" s="61"/>
      <c r="B36" s="420" t="str">
        <f t="shared" si="9"/>
        <v>Gas Licuado Granel</v>
      </c>
      <c r="C36" s="421"/>
      <c r="D36" s="422"/>
      <c r="E36" s="45" t="s">
        <v>62</v>
      </c>
      <c r="F36" s="55">
        <f>('Anexo 1'!G32-'Anexo 1'!G47)*'Anexo 1'!$E32</f>
        <v>0</v>
      </c>
      <c r="G36" s="56">
        <f>('Anexo 1'!H32-'Anexo 1'!H47)*'Anexo 1'!$E32</f>
        <v>0</v>
      </c>
      <c r="H36" s="56">
        <f>('Anexo 1'!I32-'Anexo 1'!I47)*'Anexo 1'!$E32</f>
        <v>0</v>
      </c>
      <c r="I36" s="56">
        <f>('Anexo 1'!J32-'Anexo 1'!J47)*'Anexo 1'!$E32</f>
        <v>0</v>
      </c>
      <c r="J36" s="56">
        <f>('Anexo 1'!K32-'Anexo 1'!K47)*'Anexo 1'!$E32</f>
        <v>0</v>
      </c>
      <c r="K36" s="56">
        <f>('Anexo 1'!L32-'Anexo 1'!L47)*'Anexo 1'!$E32</f>
        <v>0</v>
      </c>
      <c r="L36" s="56">
        <f>('Anexo 1'!M32-'Anexo 1'!M47)*'Anexo 1'!$E32</f>
        <v>0</v>
      </c>
      <c r="M36" s="56">
        <f>('Anexo 1'!N32-'Anexo 1'!N47)*'Anexo 1'!$E32</f>
        <v>0</v>
      </c>
      <c r="N36" s="56">
        <f>('Anexo 1'!O32-'Anexo 1'!O47)*'Anexo 1'!$E32</f>
        <v>0</v>
      </c>
      <c r="O36" s="56">
        <f>('Anexo 1'!P32-'Anexo 1'!P47)*'Anexo 1'!$E32</f>
        <v>0</v>
      </c>
      <c r="P36" s="56">
        <f>('Anexo 1'!Q32-'Anexo 1'!Q47)*'Anexo 1'!$E32</f>
        <v>0</v>
      </c>
      <c r="Q36" s="57">
        <f>('Anexo 1'!R32-'Anexo 1'!R47)*'Anexo 1'!$E32</f>
        <v>0</v>
      </c>
      <c r="R36" s="152">
        <f t="shared" si="10"/>
        <v>0</v>
      </c>
      <c r="S36" s="65"/>
    </row>
    <row r="37" spans="1:19" ht="15" customHeight="1" x14ac:dyDescent="0.35">
      <c r="A37" s="61"/>
      <c r="B37" s="420" t="str">
        <f t="shared" si="9"/>
        <v>Gas Licuado Balón</v>
      </c>
      <c r="C37" s="421"/>
      <c r="D37" s="422"/>
      <c r="E37" s="45" t="s">
        <v>61</v>
      </c>
      <c r="F37" s="55">
        <f>('Anexo 1'!G33-'Anexo 1'!G48)*'Anexo 1'!$E33</f>
        <v>0</v>
      </c>
      <c r="G37" s="56">
        <f>('Anexo 1'!H33-'Anexo 1'!H48)*'Anexo 1'!$E33</f>
        <v>0</v>
      </c>
      <c r="H37" s="56">
        <f>('Anexo 1'!I33-'Anexo 1'!I48)*'Anexo 1'!$E33</f>
        <v>0</v>
      </c>
      <c r="I37" s="56">
        <f>('Anexo 1'!J33-'Anexo 1'!J48)*'Anexo 1'!$E33</f>
        <v>0</v>
      </c>
      <c r="J37" s="56">
        <f>('Anexo 1'!K33-'Anexo 1'!K48)*'Anexo 1'!$E33</f>
        <v>0</v>
      </c>
      <c r="K37" s="56">
        <f>('Anexo 1'!L33-'Anexo 1'!L48)*'Anexo 1'!$E33</f>
        <v>0</v>
      </c>
      <c r="L37" s="56">
        <f>('Anexo 1'!M33-'Anexo 1'!M48)*'Anexo 1'!$E33</f>
        <v>0</v>
      </c>
      <c r="M37" s="56">
        <f>('Anexo 1'!N33-'Anexo 1'!N48)*'Anexo 1'!$E33</f>
        <v>0</v>
      </c>
      <c r="N37" s="56">
        <f>('Anexo 1'!O33-'Anexo 1'!O48)*'Anexo 1'!$E33</f>
        <v>0</v>
      </c>
      <c r="O37" s="56">
        <f>('Anexo 1'!P33-'Anexo 1'!P48)*'Anexo 1'!$E33</f>
        <v>0</v>
      </c>
      <c r="P37" s="56">
        <f>('Anexo 1'!Q33-'Anexo 1'!Q48)*'Anexo 1'!$E33</f>
        <v>0</v>
      </c>
      <c r="Q37" s="57">
        <f>('Anexo 1'!R33-'Anexo 1'!R48)*'Anexo 1'!$E33</f>
        <v>0</v>
      </c>
      <c r="R37" s="152">
        <f t="shared" si="10"/>
        <v>0</v>
      </c>
      <c r="S37" s="65"/>
    </row>
    <row r="38" spans="1:19" ht="15" customHeight="1" x14ac:dyDescent="0.35">
      <c r="A38" s="61"/>
      <c r="B38" s="420" t="str">
        <f t="shared" si="9"/>
        <v>Gas de Ciudad</v>
      </c>
      <c r="C38" s="421"/>
      <c r="D38" s="422"/>
      <c r="E38" s="45" t="s">
        <v>62</v>
      </c>
      <c r="F38" s="52">
        <f>('Anexo 1'!G34-'Anexo 1'!G49)*'Anexo 1'!$E34</f>
        <v>0</v>
      </c>
      <c r="G38" s="53">
        <f>('Anexo 1'!H34-'Anexo 1'!H49)*'Anexo 1'!$E34</f>
        <v>0</v>
      </c>
      <c r="H38" s="53">
        <f>('Anexo 1'!I34-'Anexo 1'!I49)*'Anexo 1'!$E34</f>
        <v>0</v>
      </c>
      <c r="I38" s="53">
        <f>('Anexo 1'!J34-'Anexo 1'!J49)*'Anexo 1'!$E34</f>
        <v>0</v>
      </c>
      <c r="J38" s="53">
        <f>('Anexo 1'!K34-'Anexo 1'!K49)*'Anexo 1'!$E34</f>
        <v>0</v>
      </c>
      <c r="K38" s="53">
        <f>('Anexo 1'!L34-'Anexo 1'!L49)*'Anexo 1'!$E34</f>
        <v>0</v>
      </c>
      <c r="L38" s="53">
        <f>('Anexo 1'!M34-'Anexo 1'!M49)*'Anexo 1'!$E34</f>
        <v>0</v>
      </c>
      <c r="M38" s="53">
        <f>('Anexo 1'!N34-'Anexo 1'!N49)*'Anexo 1'!$E34</f>
        <v>0</v>
      </c>
      <c r="N38" s="53">
        <f>('Anexo 1'!O34-'Anexo 1'!O49)*'Anexo 1'!$E34</f>
        <v>0</v>
      </c>
      <c r="O38" s="53">
        <f>('Anexo 1'!P34-'Anexo 1'!P49)*'Anexo 1'!$E34</f>
        <v>0</v>
      </c>
      <c r="P38" s="53">
        <f>('Anexo 1'!Q34-'Anexo 1'!Q49)*'Anexo 1'!$E34</f>
        <v>0</v>
      </c>
      <c r="Q38" s="54">
        <f>('Anexo 1'!R34-'Anexo 1'!R49)*'Anexo 1'!$E34</f>
        <v>0</v>
      </c>
      <c r="R38" s="152">
        <f t="shared" si="10"/>
        <v>0</v>
      </c>
      <c r="S38" s="65"/>
    </row>
    <row r="39" spans="1:19" ht="15" customHeight="1" x14ac:dyDescent="0.35">
      <c r="A39" s="61"/>
      <c r="B39" s="420" t="str">
        <f t="shared" si="9"/>
        <v>Gas Natural</v>
      </c>
      <c r="C39" s="421"/>
      <c r="D39" s="422"/>
      <c r="E39" s="45" t="s">
        <v>62</v>
      </c>
      <c r="F39" s="55">
        <f>('Anexo 1'!G35-'Anexo 1'!G50)*'Anexo 1'!$E35</f>
        <v>0</v>
      </c>
      <c r="G39" s="56">
        <f>('Anexo 1'!H35-'Anexo 1'!H50)*'Anexo 1'!$E35</f>
        <v>0</v>
      </c>
      <c r="H39" s="56">
        <f>('Anexo 1'!I35-'Anexo 1'!I50)*'Anexo 1'!$E35</f>
        <v>0</v>
      </c>
      <c r="I39" s="56">
        <f>('Anexo 1'!J35-'Anexo 1'!J50)*'Anexo 1'!$E35</f>
        <v>0</v>
      </c>
      <c r="J39" s="56">
        <f>('Anexo 1'!K35-'Anexo 1'!K50)*'Anexo 1'!$E35</f>
        <v>0</v>
      </c>
      <c r="K39" s="56">
        <f>('Anexo 1'!L35-'Anexo 1'!L50)*'Anexo 1'!$E35</f>
        <v>0</v>
      </c>
      <c r="L39" s="56">
        <f>('Anexo 1'!M35-'Anexo 1'!M50)*'Anexo 1'!$E35</f>
        <v>0</v>
      </c>
      <c r="M39" s="56">
        <f>('Anexo 1'!N35-'Anexo 1'!N50)*'Anexo 1'!$E35</f>
        <v>0</v>
      </c>
      <c r="N39" s="56">
        <f>('Anexo 1'!O35-'Anexo 1'!O50)*'Anexo 1'!$E35</f>
        <v>0</v>
      </c>
      <c r="O39" s="56">
        <f>('Anexo 1'!P35-'Anexo 1'!P50)*'Anexo 1'!$E35</f>
        <v>0</v>
      </c>
      <c r="P39" s="56">
        <f>('Anexo 1'!Q35-'Anexo 1'!Q50)*'Anexo 1'!$E35</f>
        <v>0</v>
      </c>
      <c r="Q39" s="57">
        <f>('Anexo 1'!R35-'Anexo 1'!R50)*'Anexo 1'!$E35</f>
        <v>0</v>
      </c>
      <c r="R39" s="152">
        <f t="shared" si="10"/>
        <v>0</v>
      </c>
      <c r="S39" s="65"/>
    </row>
    <row r="40" spans="1:19" ht="15" customHeight="1" x14ac:dyDescent="0.35">
      <c r="A40" s="61"/>
      <c r="B40" s="420" t="str">
        <f t="shared" si="9"/>
        <v>Petróleo</v>
      </c>
      <c r="C40" s="421"/>
      <c r="D40" s="422"/>
      <c r="E40" s="45" t="s">
        <v>64</v>
      </c>
      <c r="F40" s="138">
        <f>('Anexo 1'!G36-'Anexo 1'!G51)*'Anexo 1'!$E36</f>
        <v>0</v>
      </c>
      <c r="G40" s="139">
        <f>('Anexo 1'!H36-'Anexo 1'!H51)*'Anexo 1'!$E36</f>
        <v>0</v>
      </c>
      <c r="H40" s="139">
        <f>('Anexo 1'!I36-'Anexo 1'!I51)*'Anexo 1'!$E36</f>
        <v>0</v>
      </c>
      <c r="I40" s="139">
        <f>('Anexo 1'!J36-'Anexo 1'!J51)*'Anexo 1'!$E36</f>
        <v>0</v>
      </c>
      <c r="J40" s="139">
        <f>('Anexo 1'!K36-'Anexo 1'!K51)*'Anexo 1'!$E36</f>
        <v>0</v>
      </c>
      <c r="K40" s="139">
        <f>('Anexo 1'!L36-'Anexo 1'!L51)*'Anexo 1'!$E36</f>
        <v>0</v>
      </c>
      <c r="L40" s="139">
        <f>('Anexo 1'!M36-'Anexo 1'!M51)*'Anexo 1'!$E36</f>
        <v>0</v>
      </c>
      <c r="M40" s="139">
        <f>('Anexo 1'!N36-'Anexo 1'!N51)*'Anexo 1'!$E36</f>
        <v>0</v>
      </c>
      <c r="N40" s="139">
        <f>('Anexo 1'!O36-'Anexo 1'!O51)*'Anexo 1'!$E36</f>
        <v>0</v>
      </c>
      <c r="O40" s="139">
        <f>('Anexo 1'!P36-'Anexo 1'!P51)*'Anexo 1'!$E36</f>
        <v>0</v>
      </c>
      <c r="P40" s="139">
        <f>('Anexo 1'!Q36-'Anexo 1'!Q51)*'Anexo 1'!$E36</f>
        <v>0</v>
      </c>
      <c r="Q40" s="140">
        <f>('Anexo 1'!R36-'Anexo 1'!R51)*'Anexo 1'!$E36</f>
        <v>0</v>
      </c>
      <c r="R40" s="152">
        <f t="shared" si="10"/>
        <v>0</v>
      </c>
      <c r="S40" s="65"/>
    </row>
    <row r="41" spans="1:19" ht="15" customHeight="1" x14ac:dyDescent="0.35">
      <c r="A41" s="61"/>
      <c r="B41" s="420" t="str">
        <f t="shared" si="9"/>
        <v>Leña</v>
      </c>
      <c r="C41" s="421"/>
      <c r="D41" s="422"/>
      <c r="E41" s="45" t="s">
        <v>61</v>
      </c>
      <c r="F41" s="143">
        <f>('Anexo 1'!G37-'Anexo 1'!G52)*'Anexo 1'!$E37</f>
        <v>0</v>
      </c>
      <c r="G41" s="144">
        <f>('Anexo 1'!H37-'Anexo 1'!H52)*'Anexo 1'!$E37</f>
        <v>0</v>
      </c>
      <c r="H41" s="144">
        <f>('Anexo 1'!I37-'Anexo 1'!I52)*'Anexo 1'!$E37</f>
        <v>0</v>
      </c>
      <c r="I41" s="144">
        <f>('Anexo 1'!J37-'Anexo 1'!J52)*'Anexo 1'!$E37</f>
        <v>0</v>
      </c>
      <c r="J41" s="144">
        <f>('Anexo 1'!K37-'Anexo 1'!K52)*'Anexo 1'!$E37</f>
        <v>0</v>
      </c>
      <c r="K41" s="144">
        <f>('Anexo 1'!L37-'Anexo 1'!L52)*'Anexo 1'!$E37</f>
        <v>0</v>
      </c>
      <c r="L41" s="144">
        <f>('Anexo 1'!M37-'Anexo 1'!M52)*'Anexo 1'!$E37</f>
        <v>0</v>
      </c>
      <c r="M41" s="144">
        <f>('Anexo 1'!N37-'Anexo 1'!N52)*'Anexo 1'!$E37</f>
        <v>0</v>
      </c>
      <c r="N41" s="144">
        <f>('Anexo 1'!O37-'Anexo 1'!O52)*'Anexo 1'!$E37</f>
        <v>0</v>
      </c>
      <c r="O41" s="144">
        <f>('Anexo 1'!P37-'Anexo 1'!P52)*'Anexo 1'!$E37</f>
        <v>0</v>
      </c>
      <c r="P41" s="144">
        <f>('Anexo 1'!Q37-'Anexo 1'!Q52)*'Anexo 1'!$E37</f>
        <v>0</v>
      </c>
      <c r="Q41" s="145">
        <f>('Anexo 1'!R37-'Anexo 1'!R52)*'Anexo 1'!$E37</f>
        <v>0</v>
      </c>
      <c r="R41" s="152">
        <f t="shared" si="10"/>
        <v>0</v>
      </c>
      <c r="S41" s="65"/>
    </row>
    <row r="42" spans="1:19" ht="15" customHeight="1" x14ac:dyDescent="0.35">
      <c r="A42" s="61"/>
      <c r="B42" s="420" t="str">
        <f t="shared" si="9"/>
        <v>Biomasa</v>
      </c>
      <c r="C42" s="421"/>
      <c r="D42" s="422"/>
      <c r="E42" s="45" t="s">
        <v>61</v>
      </c>
      <c r="F42" s="55">
        <f>('Anexo 1'!G38-'Anexo 1'!G53)*'Anexo 1'!$E38</f>
        <v>0</v>
      </c>
      <c r="G42" s="56">
        <f>('Anexo 1'!H38-'Anexo 1'!H53)*'Anexo 1'!$E38</f>
        <v>0</v>
      </c>
      <c r="H42" s="56">
        <f>('Anexo 1'!I38-'Anexo 1'!I53)*'Anexo 1'!$E38</f>
        <v>0</v>
      </c>
      <c r="I42" s="56">
        <f>('Anexo 1'!J38-'Anexo 1'!J53)*'Anexo 1'!$E38</f>
        <v>0</v>
      </c>
      <c r="J42" s="56">
        <f>('Anexo 1'!K38-'Anexo 1'!K53)*'Anexo 1'!$E38</f>
        <v>0</v>
      </c>
      <c r="K42" s="56">
        <f>('Anexo 1'!L38-'Anexo 1'!L53)*'Anexo 1'!$E38</f>
        <v>0</v>
      </c>
      <c r="L42" s="56">
        <f>('Anexo 1'!M38-'Anexo 1'!M53)*'Anexo 1'!$E38</f>
        <v>0</v>
      </c>
      <c r="M42" s="56">
        <f>('Anexo 1'!N38-'Anexo 1'!N53)*'Anexo 1'!$E38</f>
        <v>0</v>
      </c>
      <c r="N42" s="56">
        <f>('Anexo 1'!O38-'Anexo 1'!O53)*'Anexo 1'!$E38</f>
        <v>0</v>
      </c>
      <c r="O42" s="56">
        <f>('Anexo 1'!P38-'Anexo 1'!P53)*'Anexo 1'!$E38</f>
        <v>0</v>
      </c>
      <c r="P42" s="56">
        <f>('Anexo 1'!Q38-'Anexo 1'!Q53)*'Anexo 1'!$E38</f>
        <v>0</v>
      </c>
      <c r="Q42" s="57">
        <f>('Anexo 1'!R38-'Anexo 1'!R53)*'Anexo 1'!$E38</f>
        <v>0</v>
      </c>
      <c r="R42" s="152">
        <f t="shared" si="10"/>
        <v>0</v>
      </c>
      <c r="S42" s="65"/>
    </row>
    <row r="43" spans="1:19" ht="15" customHeight="1" thickBot="1" x14ac:dyDescent="0.4">
      <c r="A43" s="61"/>
      <c r="B43" s="423" t="str">
        <f t="shared" si="9"/>
        <v>Otro (Especificar)</v>
      </c>
      <c r="C43" s="424"/>
      <c r="D43" s="425"/>
      <c r="E43" s="47" t="s">
        <v>305</v>
      </c>
      <c r="F43" s="58">
        <f>('Anexo 1'!G39-'Anexo 1'!G54)*'Anexo 1'!$E39</f>
        <v>0</v>
      </c>
      <c r="G43" s="59">
        <f>('Anexo 1'!H39-'Anexo 1'!H54)*'Anexo 1'!$E39</f>
        <v>0</v>
      </c>
      <c r="H43" s="59">
        <f>('Anexo 1'!I39-'Anexo 1'!I54)*'Anexo 1'!$E39</f>
        <v>0</v>
      </c>
      <c r="I43" s="59">
        <f>('Anexo 1'!J39-'Anexo 1'!J54)*'Anexo 1'!$E39</f>
        <v>0</v>
      </c>
      <c r="J43" s="59">
        <f>('Anexo 1'!K39-'Anexo 1'!K54)*'Anexo 1'!$E39</f>
        <v>0</v>
      </c>
      <c r="K43" s="59">
        <f>('Anexo 1'!L39-'Anexo 1'!L54)*'Anexo 1'!$E39</f>
        <v>0</v>
      </c>
      <c r="L43" s="59">
        <f>('Anexo 1'!M39-'Anexo 1'!M54)*'Anexo 1'!$E39</f>
        <v>0</v>
      </c>
      <c r="M43" s="59">
        <f>('Anexo 1'!N39-'Anexo 1'!N54)*'Anexo 1'!$E39</f>
        <v>0</v>
      </c>
      <c r="N43" s="59">
        <f>('Anexo 1'!O39-'Anexo 1'!O54)*'Anexo 1'!$E39</f>
        <v>0</v>
      </c>
      <c r="O43" s="59">
        <f>('Anexo 1'!P39-'Anexo 1'!P54)*'Anexo 1'!$E39</f>
        <v>0</v>
      </c>
      <c r="P43" s="59">
        <f>('Anexo 1'!Q39-'Anexo 1'!Q54)*'Anexo 1'!$E39</f>
        <v>0</v>
      </c>
      <c r="Q43" s="60">
        <f>('Anexo 1'!R39-'Anexo 1'!R54)*'Anexo 1'!$E39</f>
        <v>0</v>
      </c>
      <c r="R43" s="153">
        <f t="shared" si="10"/>
        <v>0</v>
      </c>
      <c r="S43" s="65"/>
    </row>
    <row r="44" spans="1:19" ht="15" customHeight="1" thickBot="1" x14ac:dyDescent="0.4">
      <c r="A44" s="61"/>
      <c r="B44" s="95" t="s">
        <v>56</v>
      </c>
      <c r="C44" s="96"/>
      <c r="D44" s="96"/>
      <c r="E44" s="97"/>
      <c r="F44" s="147">
        <f>F28+F33</f>
        <v>0</v>
      </c>
      <c r="G44" s="148">
        <f t="shared" ref="G44:Q44" si="11">G28+G33</f>
        <v>0</v>
      </c>
      <c r="H44" s="148">
        <f t="shared" si="11"/>
        <v>0</v>
      </c>
      <c r="I44" s="148">
        <f t="shared" si="11"/>
        <v>0</v>
      </c>
      <c r="J44" s="148">
        <f t="shared" si="11"/>
        <v>0</v>
      </c>
      <c r="K44" s="148">
        <f t="shared" si="11"/>
        <v>0</v>
      </c>
      <c r="L44" s="148">
        <f t="shared" si="11"/>
        <v>0</v>
      </c>
      <c r="M44" s="148">
        <f t="shared" si="11"/>
        <v>0</v>
      </c>
      <c r="N44" s="148">
        <f t="shared" si="11"/>
        <v>0</v>
      </c>
      <c r="O44" s="148">
        <f t="shared" si="11"/>
        <v>0</v>
      </c>
      <c r="P44" s="148">
        <f t="shared" si="11"/>
        <v>0</v>
      </c>
      <c r="Q44" s="149">
        <f t="shared" si="11"/>
        <v>0</v>
      </c>
      <c r="R44" s="154">
        <f>R28+R33</f>
        <v>0</v>
      </c>
      <c r="S44" s="65"/>
    </row>
    <row r="45" spans="1:19" ht="7.5" customHeight="1" thickBot="1" x14ac:dyDescent="0.4">
      <c r="A45" s="67"/>
      <c r="B45" s="240"/>
      <c r="C45" s="240"/>
      <c r="D45" s="240"/>
      <c r="E45" s="240"/>
      <c r="F45" s="240"/>
      <c r="G45" s="240"/>
      <c r="H45" s="240"/>
      <c r="I45" s="240"/>
      <c r="J45" s="240"/>
      <c r="K45" s="240"/>
      <c r="L45" s="240"/>
      <c r="M45" s="240"/>
      <c r="N45" s="240"/>
      <c r="O45" s="240"/>
      <c r="P45" s="240"/>
      <c r="Q45" s="241"/>
      <c r="R45" s="241"/>
      <c r="S45" s="242"/>
    </row>
    <row r="46" spans="1:19" ht="15" thickTop="1" x14ac:dyDescent="0.35"/>
  </sheetData>
  <sheetProtection selectLockedCells="1" selectUnlockedCells="1"/>
  <mergeCells count="39">
    <mergeCell ref="B34:D34"/>
    <mergeCell ref="B35:D35"/>
    <mergeCell ref="B36:D36"/>
    <mergeCell ref="B37:D37"/>
    <mergeCell ref="B38:D38"/>
    <mergeCell ref="B28:E28"/>
    <mergeCell ref="B33:E33"/>
    <mergeCell ref="B29:D29"/>
    <mergeCell ref="B30:D30"/>
    <mergeCell ref="B31:D31"/>
    <mergeCell ref="B32:D32"/>
    <mergeCell ref="B21:D21"/>
    <mergeCell ref="B22:D22"/>
    <mergeCell ref="B23:D23"/>
    <mergeCell ref="F26:Q26"/>
    <mergeCell ref="R26:R27"/>
    <mergeCell ref="B27:C27"/>
    <mergeCell ref="B20:D20"/>
    <mergeCell ref="B9:D9"/>
    <mergeCell ref="B10:D10"/>
    <mergeCell ref="B11:D11"/>
    <mergeCell ref="B12:D12"/>
    <mergeCell ref="B13:E13"/>
    <mergeCell ref="B14:D14"/>
    <mergeCell ref="B15:D15"/>
    <mergeCell ref="B16:D16"/>
    <mergeCell ref="B17:D17"/>
    <mergeCell ref="B18:D18"/>
    <mergeCell ref="B19:D19"/>
    <mergeCell ref="B4:R4"/>
    <mergeCell ref="F6:Q6"/>
    <mergeCell ref="R6:R7"/>
    <mergeCell ref="B7:D7"/>
    <mergeCell ref="B8:E8"/>
    <mergeCell ref="B39:D39"/>
    <mergeCell ref="B40:D40"/>
    <mergeCell ref="B41:D41"/>
    <mergeCell ref="B42:D42"/>
    <mergeCell ref="B43:D43"/>
  </mergeCells>
  <printOptions horizontalCentered="1"/>
  <pageMargins left="0.25" right="0.25" top="0.75" bottom="0.75" header="0.3" footer="0.3"/>
  <pageSetup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7"/>
  <dimension ref="B2:P34"/>
  <sheetViews>
    <sheetView workbookViewId="0">
      <selection activeCell="C9" sqref="C9"/>
    </sheetView>
  </sheetViews>
  <sheetFormatPr baseColWidth="10" defaultRowHeight="14.5" x14ac:dyDescent="0.35"/>
  <cols>
    <col min="2" max="2" width="27.7265625" customWidth="1"/>
    <col min="3" max="3" width="22.26953125" customWidth="1"/>
    <col min="4" max="6" width="23.453125" customWidth="1"/>
    <col min="7" max="9" width="47.7265625" customWidth="1"/>
    <col min="10" max="10" width="15.7265625" customWidth="1"/>
    <col min="14" max="14" width="4.90625" customWidth="1"/>
    <col min="15" max="15" width="37.54296875" customWidth="1"/>
    <col min="16" max="16" width="13.08984375" customWidth="1"/>
  </cols>
  <sheetData>
    <row r="2" spans="2:16" ht="15.75" customHeight="1" x14ac:dyDescent="0.35">
      <c r="B2" s="1" t="s">
        <v>4</v>
      </c>
      <c r="C2" s="1" t="s">
        <v>22</v>
      </c>
      <c r="D2" s="3" t="s">
        <v>5</v>
      </c>
      <c r="E2" s="3" t="s">
        <v>51</v>
      </c>
      <c r="F2" s="3" t="s">
        <v>16</v>
      </c>
      <c r="G2" s="3" t="s">
        <v>68</v>
      </c>
      <c r="H2" s="3" t="s">
        <v>80</v>
      </c>
      <c r="I2" s="3" t="s">
        <v>0</v>
      </c>
      <c r="J2" s="3" t="s">
        <v>121</v>
      </c>
      <c r="K2" s="3" t="s">
        <v>167</v>
      </c>
      <c r="L2" s="3" t="s">
        <v>168</v>
      </c>
      <c r="M2" s="3" t="s">
        <v>169</v>
      </c>
      <c r="N2" s="436" t="s">
        <v>229</v>
      </c>
      <c r="O2" s="437"/>
      <c r="P2" s="3" t="s">
        <v>294</v>
      </c>
    </row>
    <row r="3" spans="2:16" ht="15.75" customHeight="1" x14ac:dyDescent="0.35">
      <c r="B3" s="2" t="s">
        <v>74</v>
      </c>
      <c r="C3" s="2" t="s">
        <v>73</v>
      </c>
      <c r="D3" s="2" t="s">
        <v>72</v>
      </c>
      <c r="E3" s="2" t="s">
        <v>71</v>
      </c>
      <c r="F3" s="2" t="s">
        <v>70</v>
      </c>
      <c r="G3" s="2" t="s">
        <v>69</v>
      </c>
      <c r="H3" s="4" t="s">
        <v>124</v>
      </c>
      <c r="I3" s="4" t="s">
        <v>75</v>
      </c>
      <c r="J3" s="4" t="b">
        <v>0</v>
      </c>
      <c r="K3" s="98" t="s">
        <v>170</v>
      </c>
      <c r="L3" s="98" t="s">
        <v>171</v>
      </c>
      <c r="M3" s="99" t="s">
        <v>169</v>
      </c>
      <c r="N3" s="99" t="s">
        <v>230</v>
      </c>
      <c r="O3" s="99" t="s">
        <v>231</v>
      </c>
      <c r="P3" s="177" t="s">
        <v>275</v>
      </c>
    </row>
    <row r="4" spans="2:16" ht="15" customHeight="1" x14ac:dyDescent="0.35">
      <c r="B4" s="2" t="s">
        <v>35</v>
      </c>
      <c r="C4" s="2" t="s">
        <v>52</v>
      </c>
      <c r="D4" s="2" t="s">
        <v>38</v>
      </c>
      <c r="E4" s="2" t="s">
        <v>6</v>
      </c>
      <c r="F4" s="2" t="s">
        <v>91</v>
      </c>
      <c r="G4" s="2" t="s">
        <v>1</v>
      </c>
      <c r="H4" s="2" t="s">
        <v>149</v>
      </c>
      <c r="I4" s="2" t="s">
        <v>98</v>
      </c>
      <c r="J4" s="2" t="b">
        <v>0</v>
      </c>
      <c r="K4" s="100" t="s">
        <v>172</v>
      </c>
      <c r="L4" s="98" t="s">
        <v>173</v>
      </c>
      <c r="M4" s="99">
        <v>2018</v>
      </c>
      <c r="N4" s="99" t="s">
        <v>232</v>
      </c>
      <c r="O4" s="99" t="s">
        <v>233</v>
      </c>
      <c r="P4" s="176" t="s">
        <v>298</v>
      </c>
    </row>
    <row r="5" spans="2:16" x14ac:dyDescent="0.35">
      <c r="B5" s="2" t="s">
        <v>6</v>
      </c>
      <c r="C5" s="2" t="s">
        <v>53</v>
      </c>
      <c r="D5" s="2" t="s">
        <v>39</v>
      </c>
      <c r="E5" s="2" t="s">
        <v>8</v>
      </c>
      <c r="F5" s="2" t="s">
        <v>92</v>
      </c>
      <c r="G5" s="2" t="s">
        <v>2</v>
      </c>
      <c r="H5" s="2" t="s">
        <v>150</v>
      </c>
      <c r="I5" s="4" t="s">
        <v>99</v>
      </c>
      <c r="J5" s="4" t="b">
        <v>0</v>
      </c>
      <c r="K5" s="100" t="s">
        <v>174</v>
      </c>
      <c r="L5" s="98" t="s">
        <v>175</v>
      </c>
      <c r="M5" s="99">
        <v>2019</v>
      </c>
      <c r="N5" s="99" t="s">
        <v>234</v>
      </c>
      <c r="O5" s="99" t="s">
        <v>235</v>
      </c>
      <c r="P5" s="176" t="s">
        <v>299</v>
      </c>
    </row>
    <row r="6" spans="2:16" x14ac:dyDescent="0.35">
      <c r="B6" s="2" t="s">
        <v>8</v>
      </c>
      <c r="C6" s="2" t="s">
        <v>36</v>
      </c>
      <c r="D6" s="2" t="s">
        <v>40</v>
      </c>
      <c r="E6" s="2" t="s">
        <v>8</v>
      </c>
      <c r="F6" s="2" t="s">
        <v>93</v>
      </c>
      <c r="G6" s="2" t="s">
        <v>114</v>
      </c>
      <c r="H6" s="2" t="s">
        <v>151</v>
      </c>
      <c r="I6" s="2" t="s">
        <v>100</v>
      </c>
      <c r="J6" s="2" t="b">
        <v>0</v>
      </c>
      <c r="K6" s="100" t="s">
        <v>176</v>
      </c>
      <c r="L6" s="98" t="s">
        <v>177</v>
      </c>
      <c r="M6" s="99">
        <v>2020</v>
      </c>
      <c r="N6" s="99" t="s">
        <v>236</v>
      </c>
      <c r="O6" s="99" t="s">
        <v>237</v>
      </c>
      <c r="P6" s="176" t="s">
        <v>297</v>
      </c>
    </row>
    <row r="7" spans="2:16" x14ac:dyDescent="0.35">
      <c r="B7" s="2" t="s">
        <v>9</v>
      </c>
      <c r="C7" s="2" t="s">
        <v>67</v>
      </c>
      <c r="D7" s="2" t="s">
        <v>41</v>
      </c>
      <c r="E7" s="2" t="s">
        <v>9</v>
      </c>
      <c r="F7" s="2" t="s">
        <v>94</v>
      </c>
      <c r="G7" s="2" t="s">
        <v>145</v>
      </c>
      <c r="H7" s="4" t="s">
        <v>152</v>
      </c>
      <c r="I7" s="2" t="s">
        <v>101</v>
      </c>
      <c r="J7" s="2" t="b">
        <v>0</v>
      </c>
      <c r="K7" s="100" t="s">
        <v>178</v>
      </c>
      <c r="L7" s="98" t="s">
        <v>179</v>
      </c>
      <c r="M7" s="99">
        <v>2021</v>
      </c>
      <c r="N7" s="99" t="s">
        <v>238</v>
      </c>
      <c r="O7" s="99" t="s">
        <v>239</v>
      </c>
    </row>
    <row r="8" spans="2:16" x14ac:dyDescent="0.35">
      <c r="B8" s="2" t="s">
        <v>10</v>
      </c>
      <c r="C8" s="2" t="s">
        <v>37</v>
      </c>
      <c r="D8" s="2" t="s">
        <v>42</v>
      </c>
      <c r="E8" s="2" t="s">
        <v>10</v>
      </c>
      <c r="F8" s="2" t="s">
        <v>95</v>
      </c>
      <c r="G8" s="2"/>
      <c r="H8" s="2" t="s">
        <v>81</v>
      </c>
      <c r="I8" s="2" t="s">
        <v>102</v>
      </c>
      <c r="J8" s="2" t="b">
        <v>0</v>
      </c>
      <c r="K8" s="100" t="s">
        <v>180</v>
      </c>
      <c r="L8" s="98" t="s">
        <v>181</v>
      </c>
      <c r="M8" s="99">
        <v>2022</v>
      </c>
      <c r="N8" s="99" t="s">
        <v>240</v>
      </c>
      <c r="O8" s="99" t="s">
        <v>241</v>
      </c>
    </row>
    <row r="9" spans="2:16" x14ac:dyDescent="0.35">
      <c r="B9" s="2" t="s">
        <v>11</v>
      </c>
      <c r="C9" s="2" t="s">
        <v>15</v>
      </c>
      <c r="D9" s="2" t="s">
        <v>43</v>
      </c>
      <c r="E9" s="2" t="s">
        <v>11</v>
      </c>
      <c r="F9" s="2" t="s">
        <v>96</v>
      </c>
      <c r="G9" s="2"/>
      <c r="H9" s="2" t="s">
        <v>82</v>
      </c>
      <c r="I9" s="2" t="s">
        <v>103</v>
      </c>
      <c r="J9" s="2" t="b">
        <v>0</v>
      </c>
      <c r="K9" s="100" t="s">
        <v>182</v>
      </c>
      <c r="L9" s="98" t="s">
        <v>183</v>
      </c>
      <c r="M9" s="99">
        <v>2023</v>
      </c>
      <c r="N9" s="99" t="s">
        <v>242</v>
      </c>
      <c r="O9" s="99" t="s">
        <v>243</v>
      </c>
    </row>
    <row r="10" spans="2:16" x14ac:dyDescent="0.35">
      <c r="B10" s="2" t="s">
        <v>12</v>
      </c>
      <c r="C10" s="2"/>
      <c r="D10" s="2" t="s">
        <v>44</v>
      </c>
      <c r="E10" s="2" t="s">
        <v>12</v>
      </c>
      <c r="F10" s="2" t="s">
        <v>15</v>
      </c>
      <c r="G10" s="2"/>
      <c r="H10" s="2" t="s">
        <v>83</v>
      </c>
      <c r="I10" s="2" t="s">
        <v>104</v>
      </c>
      <c r="J10" s="2" t="b">
        <v>0</v>
      </c>
      <c r="K10" s="100" t="s">
        <v>184</v>
      </c>
      <c r="L10" s="98" t="s">
        <v>185</v>
      </c>
      <c r="M10" s="99">
        <v>2024</v>
      </c>
      <c r="N10" s="99" t="s">
        <v>244</v>
      </c>
      <c r="O10" s="99" t="s">
        <v>245</v>
      </c>
    </row>
    <row r="11" spans="2:16" x14ac:dyDescent="0.35">
      <c r="B11" s="2" t="s">
        <v>13</v>
      </c>
      <c r="C11" s="2"/>
      <c r="D11" s="2" t="s">
        <v>45</v>
      </c>
      <c r="E11" s="2" t="s">
        <v>13</v>
      </c>
      <c r="F11" s="2"/>
      <c r="G11" s="2"/>
      <c r="H11" s="2" t="s">
        <v>84</v>
      </c>
      <c r="I11" s="2" t="s">
        <v>105</v>
      </c>
      <c r="J11" s="2" t="b">
        <v>0</v>
      </c>
      <c r="K11" s="100" t="s">
        <v>186</v>
      </c>
      <c r="L11" s="98" t="s">
        <v>187</v>
      </c>
      <c r="M11" s="99">
        <v>2025</v>
      </c>
      <c r="N11" s="99" t="s">
        <v>246</v>
      </c>
      <c r="O11" s="99" t="s">
        <v>247</v>
      </c>
    </row>
    <row r="12" spans="2:16" x14ac:dyDescent="0.35">
      <c r="B12" s="2" t="s">
        <v>14</v>
      </c>
      <c r="C12" s="2"/>
      <c r="D12" s="2" t="s">
        <v>46</v>
      </c>
      <c r="E12" s="2" t="s">
        <v>14</v>
      </c>
      <c r="F12" s="2"/>
      <c r="G12" s="2"/>
      <c r="H12" s="2" t="s">
        <v>113</v>
      </c>
      <c r="I12" s="2" t="s">
        <v>106</v>
      </c>
      <c r="J12" s="2" t="b">
        <v>0</v>
      </c>
      <c r="K12" s="100" t="s">
        <v>188</v>
      </c>
      <c r="L12" s="98" t="s">
        <v>189</v>
      </c>
      <c r="N12" s="99" t="s">
        <v>248</v>
      </c>
      <c r="O12" s="99" t="s">
        <v>249</v>
      </c>
    </row>
    <row r="13" spans="2:16" x14ac:dyDescent="0.35">
      <c r="B13" s="2" t="s">
        <v>115</v>
      </c>
      <c r="C13" s="2"/>
      <c r="D13" s="2" t="s">
        <v>47</v>
      </c>
      <c r="E13" s="2" t="s">
        <v>15</v>
      </c>
      <c r="F13" s="2"/>
      <c r="G13" s="2"/>
      <c r="H13" s="2" t="s">
        <v>85</v>
      </c>
      <c r="I13" s="2" t="s">
        <v>213</v>
      </c>
      <c r="J13" s="2" t="b">
        <v>0</v>
      </c>
      <c r="K13" s="100" t="s">
        <v>190</v>
      </c>
      <c r="L13" s="98" t="s">
        <v>166</v>
      </c>
      <c r="N13" s="99" t="s">
        <v>250</v>
      </c>
      <c r="O13" s="99" t="s">
        <v>251</v>
      </c>
    </row>
    <row r="14" spans="2:16" x14ac:dyDescent="0.35">
      <c r="B14" s="2" t="s">
        <v>116</v>
      </c>
      <c r="C14" s="2"/>
      <c r="D14" s="2" t="s">
        <v>48</v>
      </c>
      <c r="E14" s="2"/>
      <c r="F14" s="2"/>
      <c r="G14" s="2"/>
      <c r="H14" s="2" t="s">
        <v>86</v>
      </c>
      <c r="I14" s="2" t="s">
        <v>107</v>
      </c>
      <c r="J14" s="2" t="b">
        <v>0</v>
      </c>
      <c r="K14" s="100" t="s">
        <v>191</v>
      </c>
      <c r="L14" s="98" t="s">
        <v>192</v>
      </c>
      <c r="N14" s="99" t="s">
        <v>252</v>
      </c>
      <c r="O14" s="99" t="s">
        <v>253</v>
      </c>
    </row>
    <row r="15" spans="2:16" x14ac:dyDescent="0.35">
      <c r="B15" s="2" t="s">
        <v>117</v>
      </c>
      <c r="C15" s="2"/>
      <c r="D15" s="2" t="s">
        <v>49</v>
      </c>
      <c r="E15" s="2"/>
      <c r="F15" s="2"/>
      <c r="G15" s="2"/>
      <c r="H15" s="4" t="s">
        <v>112</v>
      </c>
      <c r="I15" s="2"/>
      <c r="J15" s="2" t="b">
        <v>0</v>
      </c>
      <c r="K15" s="100" t="s">
        <v>193</v>
      </c>
      <c r="L15" s="98" t="s">
        <v>194</v>
      </c>
      <c r="N15" s="99" t="s">
        <v>254</v>
      </c>
      <c r="O15" s="99" t="s">
        <v>255</v>
      </c>
    </row>
    <row r="16" spans="2:16" x14ac:dyDescent="0.35">
      <c r="B16" s="2" t="s">
        <v>15</v>
      </c>
      <c r="C16" s="2"/>
      <c r="D16" s="2" t="s">
        <v>50</v>
      </c>
      <c r="E16" s="2"/>
      <c r="F16" s="2"/>
      <c r="G16" s="2"/>
      <c r="H16" s="2" t="s">
        <v>111</v>
      </c>
      <c r="I16" s="2"/>
      <c r="J16" s="69" t="b">
        <v>0</v>
      </c>
      <c r="K16" s="100" t="s">
        <v>195</v>
      </c>
      <c r="N16" s="99" t="s">
        <v>256</v>
      </c>
      <c r="O16" s="99" t="s">
        <v>257</v>
      </c>
    </row>
    <row r="17" spans="2:15" x14ac:dyDescent="0.35">
      <c r="B17" s="2"/>
      <c r="C17" s="2"/>
      <c r="D17" s="2" t="s">
        <v>119</v>
      </c>
      <c r="E17" s="2"/>
      <c r="F17" s="2"/>
      <c r="G17" s="2"/>
      <c r="H17" s="2" t="s">
        <v>87</v>
      </c>
      <c r="I17" s="2"/>
      <c r="J17" s="5"/>
      <c r="K17" s="100" t="s">
        <v>196</v>
      </c>
      <c r="N17" s="99" t="s">
        <v>258</v>
      </c>
      <c r="O17" s="99" t="s">
        <v>259</v>
      </c>
    </row>
    <row r="18" spans="2:15" x14ac:dyDescent="0.35">
      <c r="B18" s="2"/>
      <c r="C18" s="2"/>
      <c r="D18" s="2"/>
      <c r="E18" s="2"/>
      <c r="F18" s="2"/>
      <c r="G18" s="2"/>
      <c r="H18" s="2" t="s">
        <v>88</v>
      </c>
      <c r="I18" s="2"/>
      <c r="J18" s="5"/>
      <c r="K18" s="100" t="s">
        <v>197</v>
      </c>
      <c r="N18" s="99" t="s">
        <v>260</v>
      </c>
      <c r="O18" s="99" t="s">
        <v>261</v>
      </c>
    </row>
    <row r="19" spans="2:15" x14ac:dyDescent="0.35">
      <c r="B19" s="2"/>
      <c r="C19" s="2"/>
      <c r="D19" s="2"/>
      <c r="E19" s="2"/>
      <c r="F19" s="2"/>
      <c r="G19" s="2"/>
      <c r="H19" s="2" t="s">
        <v>110</v>
      </c>
      <c r="I19" s="2"/>
      <c r="J19" s="5"/>
      <c r="K19" s="100" t="s">
        <v>198</v>
      </c>
    </row>
    <row r="20" spans="2:15" x14ac:dyDescent="0.35">
      <c r="H20" s="2" t="s">
        <v>109</v>
      </c>
      <c r="J20" s="68"/>
      <c r="K20" s="100" t="s">
        <v>199</v>
      </c>
    </row>
    <row r="21" spans="2:15" x14ac:dyDescent="0.35">
      <c r="H21" s="2" t="s">
        <v>108</v>
      </c>
      <c r="J21" s="68"/>
      <c r="K21" s="100" t="s">
        <v>200</v>
      </c>
    </row>
    <row r="22" spans="2:15" x14ac:dyDescent="0.35">
      <c r="H22" s="2" t="s">
        <v>89</v>
      </c>
      <c r="J22" s="70" t="b">
        <f>AND(J3:J16)</f>
        <v>0</v>
      </c>
      <c r="K22" s="100" t="s">
        <v>201</v>
      </c>
    </row>
    <row r="23" spans="2:15" x14ac:dyDescent="0.35">
      <c r="B23" s="1" t="s">
        <v>122</v>
      </c>
      <c r="C23" s="3" t="s">
        <v>134</v>
      </c>
      <c r="D23" s="3" t="s">
        <v>135</v>
      </c>
      <c r="E23" s="3" t="s">
        <v>130</v>
      </c>
      <c r="F23" s="89" t="s">
        <v>153</v>
      </c>
      <c r="G23" s="89" t="s">
        <v>163</v>
      </c>
      <c r="K23" s="100" t="s">
        <v>202</v>
      </c>
    </row>
    <row r="24" spans="2:15" ht="24" x14ac:dyDescent="0.35">
      <c r="B24" s="2" t="s">
        <v>123</v>
      </c>
      <c r="C24" s="4" t="s">
        <v>136</v>
      </c>
      <c r="D24" s="4" t="s">
        <v>131</v>
      </c>
      <c r="E24" s="2" t="s">
        <v>132</v>
      </c>
      <c r="F24" s="90" t="s">
        <v>154</v>
      </c>
      <c r="G24" s="178" t="s">
        <v>275</v>
      </c>
      <c r="K24" s="100" t="s">
        <v>203</v>
      </c>
    </row>
    <row r="25" spans="2:15" x14ac:dyDescent="0.35">
      <c r="B25" s="2" t="s">
        <v>137</v>
      </c>
      <c r="C25" s="2" t="s">
        <v>138</v>
      </c>
      <c r="D25" s="2" t="s">
        <v>139</v>
      </c>
      <c r="E25" s="2" t="s">
        <v>140</v>
      </c>
      <c r="F25" s="90" t="s">
        <v>155</v>
      </c>
      <c r="G25" s="90" t="s">
        <v>295</v>
      </c>
      <c r="K25" s="100" t="s">
        <v>204</v>
      </c>
    </row>
    <row r="26" spans="2:15" ht="24" x14ac:dyDescent="0.35">
      <c r="B26" s="2" t="s">
        <v>148</v>
      </c>
      <c r="C26" s="2" t="s">
        <v>141</v>
      </c>
      <c r="D26" s="4" t="s">
        <v>142</v>
      </c>
      <c r="E26" s="2" t="s">
        <v>143</v>
      </c>
      <c r="F26" s="90" t="s">
        <v>156</v>
      </c>
      <c r="G26" s="90" t="s">
        <v>296</v>
      </c>
      <c r="K26" s="100" t="s">
        <v>205</v>
      </c>
    </row>
    <row r="27" spans="2:15" ht="24" x14ac:dyDescent="0.35">
      <c r="B27" s="2" t="s">
        <v>146</v>
      </c>
      <c r="D27" s="2" t="s">
        <v>89</v>
      </c>
      <c r="E27" s="2" t="s">
        <v>144</v>
      </c>
      <c r="F27" s="91" t="s">
        <v>157</v>
      </c>
      <c r="G27" s="90" t="s">
        <v>297</v>
      </c>
      <c r="K27" s="100" t="s">
        <v>206</v>
      </c>
    </row>
    <row r="28" spans="2:15" x14ac:dyDescent="0.35">
      <c r="B28" s="2" t="s">
        <v>147</v>
      </c>
      <c r="E28" s="4"/>
      <c r="F28" s="91" t="s">
        <v>158</v>
      </c>
      <c r="K28" s="100" t="s">
        <v>165</v>
      </c>
    </row>
    <row r="29" spans="2:15" x14ac:dyDescent="0.35">
      <c r="D29" s="2"/>
      <c r="F29" s="91" t="s">
        <v>159</v>
      </c>
      <c r="K29" s="100" t="s">
        <v>207</v>
      </c>
    </row>
    <row r="30" spans="2:15" x14ac:dyDescent="0.35">
      <c r="F30" s="91" t="s">
        <v>160</v>
      </c>
      <c r="K30" s="100" t="s">
        <v>208</v>
      </c>
    </row>
    <row r="31" spans="2:15" x14ac:dyDescent="0.35">
      <c r="K31" s="100" t="s">
        <v>209</v>
      </c>
    </row>
    <row r="32" spans="2:15" x14ac:dyDescent="0.35">
      <c r="K32" s="100" t="s">
        <v>210</v>
      </c>
    </row>
    <row r="33" spans="11:11" x14ac:dyDescent="0.35">
      <c r="K33" s="100" t="s">
        <v>211</v>
      </c>
    </row>
    <row r="34" spans="11:11" x14ac:dyDescent="0.35">
      <c r="K34" s="100" t="s">
        <v>212</v>
      </c>
    </row>
  </sheetData>
  <sheetProtection selectLockedCells="1" selectUnlockedCells="1"/>
  <mergeCells count="1">
    <mergeCell ref="N2: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Formulario</vt:lpstr>
      <vt:lpstr>Anexo 1</vt:lpstr>
      <vt:lpstr>Anexo 2</vt:lpstr>
      <vt:lpstr>Datos</vt:lpstr>
      <vt:lpstr>'Anexo 2'!Área_de_impresión</vt:lpstr>
      <vt:lpstr>Formulario!Área_de_impresión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Soto Godoy</dc:creator>
  <cp:lastModifiedBy>Validación Técnica Agencia SE</cp:lastModifiedBy>
  <cp:lastPrinted>2019-08-30T21:47:16Z</cp:lastPrinted>
  <dcterms:created xsi:type="dcterms:W3CDTF">2013-03-07T14:23:59Z</dcterms:created>
  <dcterms:modified xsi:type="dcterms:W3CDTF">2020-01-08T19:05:34Z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