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Joselyn Ramirez\Desktop\"/>
    </mc:Choice>
  </mc:AlternateContent>
  <xr:revisionPtr revIDLastSave="0" documentId="13_ncr:1_{783E0A6C-CD70-4E4B-B502-C08A71DC0060}" xr6:coauthVersionLast="47" xr6:coauthVersionMax="47" xr10:uidLastSave="{00000000-0000-0000-0000-000000000000}"/>
  <bookViews>
    <workbookView xWindow="28680" yWindow="-120" windowWidth="29040" windowHeight="15840" xr2:uid="{E0D72DA3-F594-4BEE-9D71-F2DAAA0B09B8}"/>
  </bookViews>
  <sheets>
    <sheet name="INICIO" sheetId="12" r:id="rId1"/>
    <sheet name="FACTURAS" sheetId="6" r:id="rId2"/>
    <sheet name="RESUMEN" sheetId="11" r:id="rId3"/>
    <sheet name="Lista" sheetId="7" r:id="rId4"/>
  </sheets>
  <definedNames>
    <definedName name="_xlnm._FilterDatabase" localSheetId="1" hidden="1">FACTURAS!$A$4:$K$4</definedName>
    <definedName name="Año">Lista!#REF!</definedName>
    <definedName name="Biomasa">Lista!#REF!</definedName>
    <definedName name="Cantidad">Lista!#REF!</definedName>
    <definedName name="Electricidad">Lista!#REF!</definedName>
    <definedName name="Energético">Tabla2[Energético]</definedName>
    <definedName name="Final">Lista!#REF!</definedName>
    <definedName name="GDC">Lista!#REF!</definedName>
    <definedName name="GDE">Lista!#REF!</definedName>
    <definedName name="GLP">Lista!#REF!</definedName>
    <definedName name="GN">Lista!#REF!</definedName>
    <definedName name="Inicio">Lista!#REF!</definedName>
    <definedName name="Leña">Lista!#REF!</definedName>
    <definedName name="Mes">Lista!#REF!</definedName>
    <definedName name="Petróleo">Lista!#REF!</definedName>
    <definedName name="Producción_A">Lista!#REF!</definedName>
    <definedName name="Producción_B">Lista!#REF!</definedName>
    <definedName name="Producción_C">Lista!#REF!</definedName>
    <definedName name="tabla_A">FACTURAS!$A$4:$K$104</definedName>
    <definedName name="Variable">Lista!#REF!</definedName>
  </definedNames>
  <calcPr calcId="191029"/>
  <pivotCaches>
    <pivotCache cacheId="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6" i="6" l="1"/>
  <c r="J7" i="6"/>
  <c r="J8" i="6"/>
  <c r="J9" i="6"/>
  <c r="J10" i="6"/>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5" i="6"/>
  <c r="H6" i="6"/>
  <c r="I6" i="6" s="1"/>
  <c r="H7" i="6"/>
  <c r="I7" i="6" s="1"/>
  <c r="H8" i="6"/>
  <c r="I8" i="6" s="1"/>
  <c r="H9" i="6"/>
  <c r="I9" i="6" s="1"/>
  <c r="H10" i="6"/>
  <c r="I10" i="6" s="1"/>
  <c r="H11" i="6"/>
  <c r="I11" i="6" s="1"/>
  <c r="H12" i="6"/>
  <c r="I12" i="6" s="1"/>
  <c r="H13" i="6"/>
  <c r="I13" i="6" s="1"/>
  <c r="H14" i="6"/>
  <c r="I14" i="6" s="1"/>
  <c r="H15" i="6"/>
  <c r="I15" i="6" s="1"/>
  <c r="H16" i="6"/>
  <c r="I16" i="6" s="1"/>
  <c r="H17" i="6"/>
  <c r="I17" i="6" s="1"/>
  <c r="H18" i="6"/>
  <c r="I18" i="6" s="1"/>
  <c r="H19" i="6"/>
  <c r="I19" i="6" s="1"/>
  <c r="H20" i="6"/>
  <c r="I20" i="6" s="1"/>
  <c r="H21" i="6"/>
  <c r="I21" i="6" s="1"/>
  <c r="H22" i="6"/>
  <c r="I22" i="6" s="1"/>
  <c r="H23" i="6"/>
  <c r="I23" i="6" s="1"/>
  <c r="H24" i="6"/>
  <c r="I24" i="6" s="1"/>
  <c r="H25" i="6"/>
  <c r="I25" i="6" s="1"/>
  <c r="H26" i="6"/>
  <c r="I26" i="6" s="1"/>
  <c r="H27" i="6"/>
  <c r="I27" i="6" s="1"/>
  <c r="H28" i="6"/>
  <c r="I28" i="6" s="1"/>
  <c r="H29" i="6"/>
  <c r="I29" i="6" s="1"/>
  <c r="H30" i="6"/>
  <c r="I30" i="6" s="1"/>
  <c r="H31" i="6"/>
  <c r="I31" i="6" s="1"/>
  <c r="H32" i="6"/>
  <c r="I32" i="6" s="1"/>
  <c r="H33" i="6"/>
  <c r="I33" i="6" s="1"/>
  <c r="H34" i="6"/>
  <c r="I34" i="6" s="1"/>
  <c r="H35" i="6"/>
  <c r="I35" i="6" s="1"/>
  <c r="H36" i="6"/>
  <c r="I36" i="6" s="1"/>
  <c r="H37" i="6"/>
  <c r="I37" i="6" s="1"/>
  <c r="H38" i="6"/>
  <c r="I38" i="6" s="1"/>
  <c r="H39" i="6"/>
  <c r="I39" i="6" s="1"/>
  <c r="H40" i="6"/>
  <c r="I40" i="6" s="1"/>
  <c r="H41" i="6"/>
  <c r="I41" i="6" s="1"/>
  <c r="H42" i="6"/>
  <c r="I42" i="6" s="1"/>
  <c r="H43" i="6"/>
  <c r="I43" i="6" s="1"/>
  <c r="H44" i="6"/>
  <c r="I44" i="6" s="1"/>
  <c r="H45" i="6"/>
  <c r="I45" i="6" s="1"/>
  <c r="H46" i="6"/>
  <c r="I46" i="6" s="1"/>
  <c r="H47" i="6"/>
  <c r="I47" i="6" s="1"/>
  <c r="H48" i="6"/>
  <c r="I48" i="6" s="1"/>
  <c r="H49" i="6"/>
  <c r="I49" i="6" s="1"/>
  <c r="H50" i="6"/>
  <c r="I50" i="6" s="1"/>
  <c r="H51" i="6"/>
  <c r="I51" i="6" s="1"/>
  <c r="H52" i="6"/>
  <c r="I52" i="6" s="1"/>
  <c r="H53" i="6"/>
  <c r="I53" i="6" s="1"/>
  <c r="H54" i="6"/>
  <c r="I54" i="6" s="1"/>
  <c r="H55" i="6"/>
  <c r="I55" i="6" s="1"/>
  <c r="H56" i="6"/>
  <c r="I56" i="6" s="1"/>
  <c r="H57" i="6"/>
  <c r="I57" i="6" s="1"/>
  <c r="H58" i="6"/>
  <c r="I58" i="6" s="1"/>
  <c r="H59" i="6"/>
  <c r="I59" i="6" s="1"/>
  <c r="H60" i="6"/>
  <c r="I60" i="6" s="1"/>
  <c r="H61" i="6"/>
  <c r="I61" i="6" s="1"/>
  <c r="H62" i="6"/>
  <c r="I62" i="6" s="1"/>
  <c r="H63" i="6"/>
  <c r="I63" i="6" s="1"/>
  <c r="H64" i="6"/>
  <c r="I64" i="6" s="1"/>
  <c r="H65" i="6"/>
  <c r="I65" i="6" s="1"/>
  <c r="H66" i="6"/>
  <c r="I66" i="6" s="1"/>
  <c r="H67" i="6"/>
  <c r="I67" i="6" s="1"/>
  <c r="H68" i="6"/>
  <c r="I68" i="6" s="1"/>
  <c r="H69" i="6"/>
  <c r="I69" i="6" s="1"/>
  <c r="H70" i="6"/>
  <c r="I70" i="6" s="1"/>
  <c r="H71" i="6"/>
  <c r="I71" i="6" s="1"/>
  <c r="H72" i="6"/>
  <c r="I72" i="6" s="1"/>
  <c r="H73" i="6"/>
  <c r="I73" i="6" s="1"/>
  <c r="H74" i="6"/>
  <c r="I74" i="6" s="1"/>
  <c r="H75" i="6"/>
  <c r="I75" i="6" s="1"/>
  <c r="H76" i="6"/>
  <c r="I76" i="6" s="1"/>
  <c r="H77" i="6"/>
  <c r="I77" i="6" s="1"/>
  <c r="H78" i="6"/>
  <c r="I78" i="6" s="1"/>
  <c r="H79" i="6"/>
  <c r="I79" i="6" s="1"/>
  <c r="H80" i="6"/>
  <c r="I80" i="6" s="1"/>
  <c r="H81" i="6"/>
  <c r="I81" i="6" s="1"/>
  <c r="H82" i="6"/>
  <c r="I82" i="6" s="1"/>
  <c r="H83" i="6"/>
  <c r="I83" i="6" s="1"/>
  <c r="H84" i="6"/>
  <c r="I84" i="6" s="1"/>
  <c r="H85" i="6"/>
  <c r="I85" i="6" s="1"/>
  <c r="H86" i="6"/>
  <c r="I86" i="6" s="1"/>
  <c r="H87" i="6"/>
  <c r="I87" i="6" s="1"/>
  <c r="H88" i="6"/>
  <c r="I88" i="6" s="1"/>
  <c r="H89" i="6"/>
  <c r="I89" i="6" s="1"/>
  <c r="H90" i="6"/>
  <c r="I90" i="6" s="1"/>
  <c r="H91" i="6"/>
  <c r="I91" i="6" s="1"/>
  <c r="H92" i="6"/>
  <c r="I92" i="6" s="1"/>
  <c r="H93" i="6"/>
  <c r="I93" i="6" s="1"/>
  <c r="K93" i="6" s="1"/>
  <c r="H94" i="6"/>
  <c r="I94" i="6" s="1"/>
  <c r="H95" i="6"/>
  <c r="I95" i="6" s="1"/>
  <c r="H96" i="6"/>
  <c r="I96" i="6" s="1"/>
  <c r="H97" i="6"/>
  <c r="I97" i="6" s="1"/>
  <c r="H98" i="6"/>
  <c r="I98" i="6" s="1"/>
  <c r="H99" i="6"/>
  <c r="I99" i="6" s="1"/>
  <c r="H100" i="6"/>
  <c r="I100" i="6" s="1"/>
  <c r="H101" i="6"/>
  <c r="I101" i="6" s="1"/>
  <c r="H102" i="6"/>
  <c r="I102" i="6" s="1"/>
  <c r="H103" i="6"/>
  <c r="I103" i="6" s="1"/>
  <c r="H104" i="6"/>
  <c r="I104" i="6" s="1"/>
  <c r="H5" i="6"/>
  <c r="I5" i="6" s="1"/>
  <c r="D18" i="6"/>
  <c r="D6" i="6"/>
  <c r="D7" i="6"/>
  <c r="D8" i="6"/>
  <c r="D9" i="6"/>
  <c r="D10" i="6"/>
  <c r="D11" i="6"/>
  <c r="D12" i="6"/>
  <c r="D13" i="6"/>
  <c r="D14" i="6"/>
  <c r="D15" i="6"/>
  <c r="D16" i="6"/>
  <c r="D17" i="6"/>
  <c r="D5" i="6"/>
  <c r="K102" i="6" l="1"/>
  <c r="K98" i="6"/>
  <c r="K94" i="6"/>
  <c r="K90" i="6"/>
  <c r="K86" i="6"/>
  <c r="K82" i="6"/>
  <c r="K78" i="6"/>
  <c r="K74" i="6"/>
  <c r="K70" i="6"/>
  <c r="K66" i="6"/>
  <c r="K62" i="6"/>
  <c r="K58" i="6"/>
  <c r="K54" i="6"/>
  <c r="K50" i="6"/>
  <c r="K46" i="6"/>
  <c r="K42" i="6"/>
  <c r="K38" i="6"/>
  <c r="K34" i="6"/>
  <c r="K30" i="6"/>
  <c r="K26" i="6"/>
  <c r="K22" i="6"/>
  <c r="K18" i="6"/>
  <c r="K14" i="6"/>
  <c r="K10" i="6"/>
  <c r="K6" i="6"/>
  <c r="K101" i="6"/>
  <c r="K89" i="6"/>
  <c r="K81" i="6"/>
  <c r="K5" i="6"/>
  <c r="K97" i="6"/>
  <c r="K85" i="6"/>
  <c r="K77" i="6"/>
  <c r="K69" i="6"/>
  <c r="K61" i="6"/>
  <c r="K53" i="6"/>
  <c r="K45" i="6"/>
  <c r="K37" i="6"/>
  <c r="K25" i="6"/>
  <c r="K21" i="6"/>
  <c r="K9" i="6"/>
  <c r="K104" i="6"/>
  <c r="K100" i="6"/>
  <c r="K96" i="6"/>
  <c r="K92" i="6"/>
  <c r="K88" i="6"/>
  <c r="K84" i="6"/>
  <c r="K80" i="6"/>
  <c r="K76" i="6"/>
  <c r="K72" i="6"/>
  <c r="K68" i="6"/>
  <c r="K64" i="6"/>
  <c r="K60" i="6"/>
  <c r="K56" i="6"/>
  <c r="K52" i="6"/>
  <c r="K48" i="6"/>
  <c r="K44" i="6"/>
  <c r="K40" i="6"/>
  <c r="K36" i="6"/>
  <c r="K32" i="6"/>
  <c r="K28" i="6"/>
  <c r="K24" i="6"/>
  <c r="K20" i="6"/>
  <c r="K16" i="6"/>
  <c r="K12" i="6"/>
  <c r="K8" i="6"/>
  <c r="K73" i="6"/>
  <c r="K65" i="6"/>
  <c r="K57" i="6"/>
  <c r="K49" i="6"/>
  <c r="K41" i="6"/>
  <c r="K33" i="6"/>
  <c r="K29" i="6"/>
  <c r="K17" i="6"/>
  <c r="K13" i="6"/>
  <c r="K103" i="6"/>
  <c r="K99" i="6"/>
  <c r="K95" i="6"/>
  <c r="K91" i="6"/>
  <c r="K87" i="6"/>
  <c r="K83" i="6"/>
  <c r="K79" i="6"/>
  <c r="K75" i="6"/>
  <c r="K71" i="6"/>
  <c r="K67" i="6"/>
  <c r="K63" i="6"/>
  <c r="K59" i="6"/>
  <c r="K55" i="6"/>
  <c r="K51" i="6"/>
  <c r="K47" i="6"/>
  <c r="K43" i="6"/>
  <c r="K39" i="6"/>
  <c r="K35" i="6"/>
  <c r="K31" i="6"/>
  <c r="K27" i="6"/>
  <c r="K23" i="6"/>
  <c r="K19" i="6"/>
  <c r="K15" i="6"/>
  <c r="K11" i="6"/>
  <c r="K7" i="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DCB1CABD-2A7F-47F1-B6DC-08EDAEE8AD95}" keepAlive="1" name="Consulta - tabla_A" description="Conexión a la consulta 'tabla_A' en el libro." type="5" refreshedVersion="0" background="1">
    <dbPr connection="Provider=Microsoft.Mashup.OleDb.1;Data Source=$Workbook$;Location=tabla_A;Extended Properties=&quot;&quot;" command="SELECT * FROM [tabla_A]"/>
  </connection>
</connections>
</file>

<file path=xl/sharedStrings.xml><?xml version="1.0" encoding="utf-8"?>
<sst xmlns="http://schemas.openxmlformats.org/spreadsheetml/2006/main" count="87" uniqueCount="49">
  <si>
    <t>Electricidad</t>
  </si>
  <si>
    <t>GLP</t>
  </si>
  <si>
    <t>GN</t>
  </si>
  <si>
    <t>Petróleo</t>
  </si>
  <si>
    <t>Biomasa</t>
  </si>
  <si>
    <t>Energético</t>
  </si>
  <si>
    <t>Unidad</t>
  </si>
  <si>
    <t>kWh</t>
  </si>
  <si>
    <t>Leña</t>
  </si>
  <si>
    <t>kg</t>
  </si>
  <si>
    <t>Costo neto $</t>
  </si>
  <si>
    <t>N° Factura</t>
  </si>
  <si>
    <t>Nombre de la instalación:</t>
  </si>
  <si>
    <t>litros</t>
  </si>
  <si>
    <t>m3S</t>
  </si>
  <si>
    <t>unidad</t>
  </si>
  <si>
    <t>Consumo  Facturado</t>
  </si>
  <si>
    <t>Factor kWhe</t>
  </si>
  <si>
    <t>factor Kwhe</t>
  </si>
  <si>
    <t>(tCO2 eq / kWh)</t>
  </si>
  <si>
    <t>total kWhe</t>
  </si>
  <si>
    <t>Factores de emision tCO2</t>
  </si>
  <si>
    <t>total tCO2</t>
  </si>
  <si>
    <t>ID</t>
  </si>
  <si>
    <t>fecha consumos (mm/yyyy)</t>
  </si>
  <si>
    <t xml:space="preserve">indicar </t>
  </si>
  <si>
    <t>indicar</t>
  </si>
  <si>
    <t>Otro 1 (indicar)</t>
  </si>
  <si>
    <t>Otro 2 (indicar)</t>
  </si>
  <si>
    <t>Etiquetas de fila</t>
  </si>
  <si>
    <t>(en blanco)</t>
  </si>
  <si>
    <t>Total general</t>
  </si>
  <si>
    <t>&lt;01-01-2021</t>
  </si>
  <si>
    <t>ene</t>
  </si>
  <si>
    <t>feb</t>
  </si>
  <si>
    <t>mar</t>
  </si>
  <si>
    <t>abr</t>
  </si>
  <si>
    <t>Etiquetas de columna</t>
  </si>
  <si>
    <t>Suma de total kWhe</t>
  </si>
  <si>
    <t>Suma de total tCO2</t>
  </si>
  <si>
    <t xml:space="preserve">ANEXO 18 - CONSUMO ENERGÉTICO DE LA INSTALACIÓN(ES) INVOLUCRADAS  </t>
  </si>
  <si>
    <t>Los titulares de las firmas que presentan los antecedentes del proyecto firman la presente declaración y asumen toda responsabilidad sobre la veracidad y exactitud de la información brindada y dan testimonio sobre el vinculo comercial entre las entidades que posibilitará la ejecución del proyecto presentado siguiendo estrictamente las pautas que se establecen en la presente declaración. Al presentar este formulario las entidades firmantes se comprometen a brindar a la Agencia de Sostenibilidad Energética toda la información necesaria para la adecuada validación técnica del proyecto presentado, de ser requerida. En caso de detectarse información incorrecta la Agencia de Sostenibilidad Energética podrá revocar el cofinanciamiento adjudicado y/o suspender o eliminar definitivamente al consultor y/o empresa del Registro de Consultores.  La validación técnica corresponde a una revisión documental de los ahorros energéticos liberando a la Agencia de toda responsabilidad en caso de producirse adulteración de la información por las partes.</t>
  </si>
  <si>
    <t>Nombre Representante Legal</t>
  </si>
  <si>
    <t>RUT Representante Legal</t>
  </si>
  <si>
    <t>Indique nombre de cliente</t>
  </si>
  <si>
    <t>Indique nombre empresa consultora</t>
  </si>
  <si>
    <t>Alcance y Limite de la implementación:</t>
  </si>
  <si>
    <t>*Llenar los campos en amarillo</t>
  </si>
  <si>
    <t>**Si hay otro energetico, indicar en hoja "Lista" para ver reflejado en esta tabla.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</si>
</sst>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0_ ;_ &quot;$&quot;* \-#,##0_ ;_ &quot;$&quot;* &quot;-&quot;_ ;_ @_ "/>
    <numFmt numFmtId="164" formatCode="_-* #,##0.00_-;\-* #,##0.00_-;_-* &quot;-&quot;_-;_-@_-"/>
    <numFmt numFmtId="165" formatCode="_-* #,##0_-;\-* #,##0_-;_-* &quot;-&quot;_-;_-@_-"/>
    <numFmt numFmtId="166" formatCode="#,##0.0"/>
    <numFmt numFmtId="167" formatCode="#,##0.000000"/>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b/>
      <sz val="9"/>
      <name val="Calibri"/>
      <family val="2"/>
      <scheme val="minor"/>
    </font>
    <font>
      <sz val="9"/>
      <color theme="1"/>
      <name val="Calibri"/>
      <family val="2"/>
      <scheme val="minor"/>
    </font>
    <font>
      <b/>
      <sz val="9"/>
      <color theme="0"/>
      <name val="Calibri"/>
      <family val="2"/>
      <scheme val="minor"/>
    </font>
    <font>
      <b/>
      <sz val="12"/>
      <color theme="1"/>
      <name val="Calibri"/>
      <family val="2"/>
      <scheme val="minor"/>
    </font>
    <font>
      <b/>
      <sz val="9"/>
      <color theme="0" tint="-0.14999847407452621"/>
      <name val="Calibri"/>
      <family val="2"/>
      <scheme val="minor"/>
    </font>
    <font>
      <sz val="9"/>
      <color theme="0" tint="-0.499984740745262"/>
      <name val="Calibri"/>
      <family val="2"/>
      <scheme val="minor"/>
    </font>
    <font>
      <sz val="11"/>
      <color theme="0" tint="-0.499984740745262"/>
      <name val="Calibri"/>
      <family val="2"/>
      <scheme val="minor"/>
    </font>
    <font>
      <b/>
      <sz val="11"/>
      <color theme="0" tint="-0.499984740745262"/>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002060"/>
        <bgColor indexed="64"/>
      </patternFill>
    </fill>
    <fill>
      <patternFill patternType="solid">
        <fgColor theme="7"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top/>
      <bottom style="double">
        <color auto="1"/>
      </bottom>
      <diagonal/>
    </border>
  </borders>
  <cellStyleXfs count="2">
    <xf numFmtId="0" fontId="0" fillId="0" borderId="0"/>
    <xf numFmtId="42" fontId="1" fillId="0" borderId="0" applyFont="0" applyFill="0" applyBorder="0" applyAlignment="0" applyProtection="0"/>
  </cellStyleXfs>
  <cellXfs count="41">
    <xf numFmtId="0" fontId="0" fillId="0" borderId="0" xfId="0"/>
    <xf numFmtId="164" fontId="4" fillId="2" borderId="1" xfId="0" applyNumberFormat="1" applyFont="1" applyFill="1" applyBorder="1" applyAlignment="1">
      <alignment horizontal="center" vertical="center" wrapText="1"/>
    </xf>
    <xf numFmtId="0" fontId="0" fillId="0" borderId="0" xfId="0" applyAlignment="1"/>
    <xf numFmtId="0" fontId="0" fillId="0" borderId="0" xfId="0" applyAlignment="1">
      <alignment horizontal="left"/>
    </xf>
    <xf numFmtId="0" fontId="5" fillId="0" borderId="1" xfId="0" applyFont="1" applyBorder="1" applyAlignment="1">
      <alignment horizontal="center"/>
    </xf>
    <xf numFmtId="0" fontId="0" fillId="0" borderId="0" xfId="0" applyAlignment="1">
      <alignment horizontal="center"/>
    </xf>
    <xf numFmtId="3" fontId="5" fillId="0" borderId="1" xfId="0" applyNumberFormat="1" applyFont="1" applyBorder="1" applyAlignment="1">
      <alignment horizontal="center"/>
    </xf>
    <xf numFmtId="164" fontId="4" fillId="0" borderId="0" xfId="0" applyNumberFormat="1" applyFont="1" applyFill="1" applyBorder="1" applyAlignment="1">
      <alignment horizontal="center" vertical="center" wrapText="1"/>
    </xf>
    <xf numFmtId="167" fontId="5" fillId="0" borderId="1" xfId="0" applyNumberFormat="1" applyFont="1" applyBorder="1" applyAlignment="1">
      <alignment horizontal="center"/>
    </xf>
    <xf numFmtId="166" fontId="5" fillId="0" borderId="1" xfId="0" applyNumberFormat="1" applyFont="1" applyBorder="1" applyAlignment="1">
      <alignment horizontal="center"/>
    </xf>
    <xf numFmtId="165" fontId="4" fillId="2" borderId="1" xfId="0" applyNumberFormat="1" applyFont="1" applyFill="1" applyBorder="1" applyAlignment="1">
      <alignment horizontal="left" vertical="center" wrapText="1"/>
    </xf>
    <xf numFmtId="0" fontId="0" fillId="0" borderId="0" xfId="0" pivotButton="1"/>
    <xf numFmtId="3" fontId="0" fillId="0" borderId="0" xfId="0" applyNumberFormat="1" applyAlignment="1">
      <alignment horizontal="center"/>
    </xf>
    <xf numFmtId="0" fontId="0" fillId="0" borderId="0" xfId="0" pivotButton="1" applyAlignment="1">
      <alignment wrapText="1"/>
    </xf>
    <xf numFmtId="0" fontId="0" fillId="0" borderId="0" xfId="0" applyAlignment="1">
      <alignment wrapText="1"/>
    </xf>
    <xf numFmtId="0" fontId="0" fillId="0" borderId="0" xfId="0" applyAlignment="1">
      <alignment horizontal="center" wrapText="1"/>
    </xf>
    <xf numFmtId="3" fontId="0" fillId="0" borderId="0" xfId="0" applyNumberFormat="1" applyAlignment="1">
      <alignment horizontal="center" wrapText="1"/>
    </xf>
    <xf numFmtId="0" fontId="9" fillId="0" borderId="0" xfId="0" applyFont="1" applyAlignment="1">
      <alignment horizontal="justify" vertical="center" wrapText="1"/>
    </xf>
    <xf numFmtId="0" fontId="0" fillId="0" borderId="3" xfId="0" applyBorder="1"/>
    <xf numFmtId="0" fontId="2" fillId="0" borderId="3" xfId="0" applyFont="1" applyBorder="1" applyAlignment="1">
      <alignment horizontal="center" vertical="center"/>
    </xf>
    <xf numFmtId="0" fontId="10" fillId="0" borderId="3" xfId="0" applyFont="1" applyBorder="1" applyAlignment="1">
      <alignment horizontal="justify" vertical="center" wrapText="1"/>
    </xf>
    <xf numFmtId="0" fontId="10" fillId="0" borderId="0" xfId="0" applyFont="1" applyAlignment="1">
      <alignment horizontal="justify" vertical="center" wrapText="1"/>
    </xf>
    <xf numFmtId="0" fontId="2" fillId="0" borderId="0" xfId="0" applyFont="1" applyAlignment="1">
      <alignment horizontal="center" vertical="center"/>
    </xf>
    <xf numFmtId="0" fontId="11" fillId="0" borderId="0" xfId="0" applyFont="1" applyAlignment="1">
      <alignment vertical="center" wrapText="1"/>
    </xf>
    <xf numFmtId="0" fontId="5" fillId="0" borderId="4" xfId="0" applyFont="1" applyBorder="1" applyAlignment="1">
      <alignment horizontal="center" vertical="center" wrapText="1"/>
    </xf>
    <xf numFmtId="164" fontId="6" fillId="3" borderId="1" xfId="0" applyNumberFormat="1" applyFont="1" applyFill="1" applyBorder="1" applyAlignment="1">
      <alignment horizontal="center" vertical="top" wrapText="1"/>
    </xf>
    <xf numFmtId="0" fontId="7" fillId="0" borderId="0" xfId="0" applyFont="1" applyAlignment="1">
      <alignment horizontal="center"/>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2" xfId="0" applyFont="1" applyBorder="1" applyAlignment="1">
      <alignment horizontal="center" vertical="center"/>
    </xf>
    <xf numFmtId="164" fontId="4" fillId="2" borderId="1" xfId="0" applyNumberFormat="1" applyFont="1" applyFill="1" applyBorder="1" applyAlignment="1">
      <alignment horizontal="left" vertical="center" wrapText="1"/>
    </xf>
    <xf numFmtId="164" fontId="4" fillId="2" borderId="1" xfId="0" applyNumberFormat="1" applyFont="1" applyFill="1" applyBorder="1" applyAlignment="1">
      <alignment horizontal="center" vertical="center" wrapText="1"/>
    </xf>
    <xf numFmtId="0" fontId="0" fillId="0" borderId="0" xfId="0" applyAlignment="1">
      <alignment horizontal="left" vertical="top" wrapText="1"/>
    </xf>
    <xf numFmtId="0" fontId="0" fillId="0" borderId="0" xfId="0" applyAlignment="1">
      <alignment vertical="top"/>
    </xf>
    <xf numFmtId="0" fontId="0" fillId="0" borderId="0" xfId="0" applyAlignment="1">
      <alignment horizontal="center" vertical="top"/>
    </xf>
    <xf numFmtId="0" fontId="0" fillId="0" borderId="0" xfId="0" applyProtection="1">
      <protection locked="0"/>
    </xf>
    <xf numFmtId="0" fontId="0" fillId="0" borderId="0" xfId="0" applyAlignment="1" applyProtection="1">
      <alignment horizontal="center"/>
      <protection locked="0"/>
    </xf>
    <xf numFmtId="0" fontId="5" fillId="4" borderId="1" xfId="0" applyFont="1" applyFill="1" applyBorder="1" applyAlignment="1" applyProtection="1">
      <alignment horizontal="center"/>
      <protection locked="0"/>
    </xf>
    <xf numFmtId="17" fontId="5" fillId="4" borderId="1" xfId="0" applyNumberFormat="1" applyFont="1" applyFill="1" applyBorder="1" applyAlignment="1" applyProtection="1">
      <alignment horizontal="center"/>
      <protection locked="0"/>
    </xf>
    <xf numFmtId="3" fontId="5" fillId="4" borderId="1" xfId="0" applyNumberFormat="1" applyFont="1" applyFill="1" applyBorder="1" applyAlignment="1" applyProtection="1">
      <alignment horizontal="center"/>
      <protection locked="0"/>
    </xf>
    <xf numFmtId="42" fontId="5" fillId="4" borderId="1" xfId="1" applyFont="1" applyFill="1" applyBorder="1" applyAlignment="1" applyProtection="1">
      <alignment horizontal="center"/>
      <protection locked="0"/>
    </xf>
  </cellXfs>
  <cellStyles count="2">
    <cellStyle name="Moneda [0]" xfId="1" builtinId="7"/>
    <cellStyle name="Normal" xfId="0" builtinId="0"/>
  </cellStyles>
  <dxfs count="15">
    <dxf>
      <alignment vertical="top"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wrapText="1"/>
    </dxf>
    <dxf>
      <alignment wrapText="1"/>
    </dxf>
    <dxf>
      <alignment horizontal="center"/>
    </dxf>
    <dxf>
      <alignment horizontal="center"/>
    </dxf>
    <dxf>
      <alignment horizontal="general"/>
    </dxf>
    <dxf>
      <alignment wrapText="1"/>
    </dxf>
    <dxf>
      <alignment wrapText="1"/>
    </dxf>
    <dxf>
      <alignment wrapText="1"/>
    </dxf>
    <dxf>
      <alignment horizontal="center"/>
    </dxf>
    <dxf>
      <alignment horizontal="center"/>
    </dxf>
    <dxf>
      <alignment horizont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alcChain" Target="calcChain.xml"/><Relationship Id="rId5" Type="http://schemas.openxmlformats.org/officeDocument/2006/relationships/pivotCacheDefinition" Target="pivotCache/pivotCacheDefinition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[propuesta Anexo 18.xlsx]RESUMEN!TablaDinámica1</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lumMod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RESUMEN!$B$6:$B$7</c:f>
              <c:strCache>
                <c:ptCount val="1"/>
                <c:pt idx="0">
                  <c:v>Biomasa</c:v>
                </c:pt>
              </c:strCache>
            </c:strRef>
          </c:tx>
          <c:spPr>
            <a:solidFill>
              <a:schemeClr val="accent1"/>
            </a:solidFill>
            <a:ln>
              <a:noFill/>
            </a:ln>
            <a:effectLst/>
          </c:spPr>
          <c:invertIfNegative val="0"/>
          <c:cat>
            <c:strRef>
              <c:f>RESUMEN!$A$8:$A$13</c:f>
              <c:strCache>
                <c:ptCount val="5"/>
                <c:pt idx="0">
                  <c:v>&lt;01-01-2021</c:v>
                </c:pt>
                <c:pt idx="1">
                  <c:v>ene</c:v>
                </c:pt>
                <c:pt idx="2">
                  <c:v>feb</c:v>
                </c:pt>
                <c:pt idx="3">
                  <c:v>mar</c:v>
                </c:pt>
                <c:pt idx="4">
                  <c:v>abr</c:v>
                </c:pt>
              </c:strCache>
            </c:strRef>
          </c:cat>
          <c:val>
            <c:numRef>
              <c:f>RESUMEN!$B$8:$B$13</c:f>
              <c:numCache>
                <c:formatCode>#,##0</c:formatCode>
                <c:ptCount val="5"/>
                <c:pt idx="2">
                  <c:v>1000</c:v>
                </c:pt>
              </c:numCache>
            </c:numRef>
          </c:val>
          <c:extLst>
            <c:ext xmlns:c16="http://schemas.microsoft.com/office/drawing/2014/chart" uri="{C3380CC4-5D6E-409C-BE32-E72D297353CC}">
              <c16:uniqueId val="{00000000-93C0-4D34-87B6-6F6810B4436D}"/>
            </c:ext>
          </c:extLst>
        </c:ser>
        <c:ser>
          <c:idx val="1"/>
          <c:order val="1"/>
          <c:tx>
            <c:strRef>
              <c:f>RESUMEN!$C$6:$C$7</c:f>
              <c:strCache>
                <c:ptCount val="1"/>
                <c:pt idx="0">
                  <c:v>Electricidad</c:v>
                </c:pt>
              </c:strCache>
            </c:strRef>
          </c:tx>
          <c:spPr>
            <a:solidFill>
              <a:schemeClr val="accent2"/>
            </a:solidFill>
            <a:ln>
              <a:noFill/>
            </a:ln>
            <a:effectLst/>
          </c:spPr>
          <c:invertIfNegative val="0"/>
          <c:cat>
            <c:strRef>
              <c:f>RESUMEN!$A$8:$A$13</c:f>
              <c:strCache>
                <c:ptCount val="5"/>
                <c:pt idx="0">
                  <c:v>&lt;01-01-2021</c:v>
                </c:pt>
                <c:pt idx="1">
                  <c:v>ene</c:v>
                </c:pt>
                <c:pt idx="2">
                  <c:v>feb</c:v>
                </c:pt>
                <c:pt idx="3">
                  <c:v>mar</c:v>
                </c:pt>
                <c:pt idx="4">
                  <c:v>abr</c:v>
                </c:pt>
              </c:strCache>
            </c:strRef>
          </c:cat>
          <c:val>
            <c:numRef>
              <c:f>RESUMEN!$C$8:$C$13</c:f>
              <c:numCache>
                <c:formatCode>#,##0</c:formatCode>
                <c:ptCount val="5"/>
                <c:pt idx="1">
                  <c:v>15000</c:v>
                </c:pt>
                <c:pt idx="2">
                  <c:v>9000</c:v>
                </c:pt>
                <c:pt idx="3">
                  <c:v>5000</c:v>
                </c:pt>
                <c:pt idx="4">
                  <c:v>40000</c:v>
                </c:pt>
              </c:numCache>
            </c:numRef>
          </c:val>
          <c:extLst>
            <c:ext xmlns:c16="http://schemas.microsoft.com/office/drawing/2014/chart" uri="{C3380CC4-5D6E-409C-BE32-E72D297353CC}">
              <c16:uniqueId val="{00000001-93C0-4D34-87B6-6F6810B4436D}"/>
            </c:ext>
          </c:extLst>
        </c:ser>
        <c:ser>
          <c:idx val="2"/>
          <c:order val="2"/>
          <c:tx>
            <c:strRef>
              <c:f>RESUMEN!$D$6:$D$7</c:f>
              <c:strCache>
                <c:ptCount val="1"/>
                <c:pt idx="0">
                  <c:v>GLP</c:v>
                </c:pt>
              </c:strCache>
            </c:strRef>
          </c:tx>
          <c:spPr>
            <a:solidFill>
              <a:schemeClr val="accent3"/>
            </a:solidFill>
            <a:ln>
              <a:noFill/>
            </a:ln>
            <a:effectLst/>
          </c:spPr>
          <c:invertIfNegative val="0"/>
          <c:cat>
            <c:strRef>
              <c:f>RESUMEN!$A$8:$A$13</c:f>
              <c:strCache>
                <c:ptCount val="5"/>
                <c:pt idx="0">
                  <c:v>&lt;01-01-2021</c:v>
                </c:pt>
                <c:pt idx="1">
                  <c:v>ene</c:v>
                </c:pt>
                <c:pt idx="2">
                  <c:v>feb</c:v>
                </c:pt>
                <c:pt idx="3">
                  <c:v>mar</c:v>
                </c:pt>
                <c:pt idx="4">
                  <c:v>abr</c:v>
                </c:pt>
              </c:strCache>
            </c:strRef>
          </c:cat>
          <c:val>
            <c:numRef>
              <c:f>RESUMEN!$D$8:$D$13</c:f>
              <c:numCache>
                <c:formatCode>#,##0</c:formatCode>
                <c:ptCount val="5"/>
                <c:pt idx="1">
                  <c:v>1407</c:v>
                </c:pt>
                <c:pt idx="3">
                  <c:v>42210</c:v>
                </c:pt>
                <c:pt idx="4">
                  <c:v>1407</c:v>
                </c:pt>
              </c:numCache>
            </c:numRef>
          </c:val>
          <c:extLst>
            <c:ext xmlns:c16="http://schemas.microsoft.com/office/drawing/2014/chart" uri="{C3380CC4-5D6E-409C-BE32-E72D297353CC}">
              <c16:uniqueId val="{00000002-93C0-4D34-87B6-6F6810B4436D}"/>
            </c:ext>
          </c:extLst>
        </c:ser>
        <c:ser>
          <c:idx val="3"/>
          <c:order val="3"/>
          <c:tx>
            <c:strRef>
              <c:f>RESUMEN!$E$6:$E$7</c:f>
              <c:strCache>
                <c:ptCount val="1"/>
                <c:pt idx="0">
                  <c:v>GN</c:v>
                </c:pt>
              </c:strCache>
            </c:strRef>
          </c:tx>
          <c:spPr>
            <a:solidFill>
              <a:schemeClr val="accent4"/>
            </a:solidFill>
            <a:ln>
              <a:noFill/>
            </a:ln>
            <a:effectLst/>
          </c:spPr>
          <c:invertIfNegative val="0"/>
          <c:cat>
            <c:strRef>
              <c:f>RESUMEN!$A$8:$A$13</c:f>
              <c:strCache>
                <c:ptCount val="5"/>
                <c:pt idx="0">
                  <c:v>&lt;01-01-2021</c:v>
                </c:pt>
                <c:pt idx="1">
                  <c:v>ene</c:v>
                </c:pt>
                <c:pt idx="2">
                  <c:v>feb</c:v>
                </c:pt>
                <c:pt idx="3">
                  <c:v>mar</c:v>
                </c:pt>
                <c:pt idx="4">
                  <c:v>abr</c:v>
                </c:pt>
              </c:strCache>
            </c:strRef>
          </c:cat>
          <c:val>
            <c:numRef>
              <c:f>RESUMEN!$E$8:$E$13</c:f>
              <c:numCache>
                <c:formatCode>#,##0</c:formatCode>
                <c:ptCount val="5"/>
                <c:pt idx="2">
                  <c:v>108600</c:v>
                </c:pt>
              </c:numCache>
            </c:numRef>
          </c:val>
          <c:extLst>
            <c:ext xmlns:c16="http://schemas.microsoft.com/office/drawing/2014/chart" uri="{C3380CC4-5D6E-409C-BE32-E72D297353CC}">
              <c16:uniqueId val="{00000003-93C0-4D34-87B6-6F6810B4436D}"/>
            </c:ext>
          </c:extLst>
        </c:ser>
        <c:ser>
          <c:idx val="4"/>
          <c:order val="4"/>
          <c:tx>
            <c:strRef>
              <c:f>RESUMEN!$F$6:$F$7</c:f>
              <c:strCache>
                <c:ptCount val="1"/>
                <c:pt idx="0">
                  <c:v>Leña</c:v>
                </c:pt>
              </c:strCache>
            </c:strRef>
          </c:tx>
          <c:spPr>
            <a:solidFill>
              <a:schemeClr val="accent5"/>
            </a:solidFill>
            <a:ln>
              <a:noFill/>
            </a:ln>
            <a:effectLst/>
          </c:spPr>
          <c:invertIfNegative val="0"/>
          <c:cat>
            <c:strRef>
              <c:f>RESUMEN!$A$8:$A$13</c:f>
              <c:strCache>
                <c:ptCount val="5"/>
                <c:pt idx="0">
                  <c:v>&lt;01-01-2021</c:v>
                </c:pt>
                <c:pt idx="1">
                  <c:v>ene</c:v>
                </c:pt>
                <c:pt idx="2">
                  <c:v>feb</c:v>
                </c:pt>
                <c:pt idx="3">
                  <c:v>mar</c:v>
                </c:pt>
                <c:pt idx="4">
                  <c:v>abr</c:v>
                </c:pt>
              </c:strCache>
            </c:strRef>
          </c:cat>
          <c:val>
            <c:numRef>
              <c:f>RESUMEN!$F$8:$F$13</c:f>
              <c:numCache>
                <c:formatCode>#,##0</c:formatCode>
                <c:ptCount val="5"/>
                <c:pt idx="1">
                  <c:v>36096.300000000003</c:v>
                </c:pt>
                <c:pt idx="4">
                  <c:v>4010.7</c:v>
                </c:pt>
              </c:numCache>
            </c:numRef>
          </c:val>
          <c:extLst>
            <c:ext xmlns:c16="http://schemas.microsoft.com/office/drawing/2014/chart" uri="{C3380CC4-5D6E-409C-BE32-E72D297353CC}">
              <c16:uniqueId val="{00000004-93C0-4D34-87B6-6F6810B4436D}"/>
            </c:ext>
          </c:extLst>
        </c:ser>
        <c:ser>
          <c:idx val="5"/>
          <c:order val="5"/>
          <c:tx>
            <c:strRef>
              <c:f>RESUMEN!$G$6:$G$7</c:f>
              <c:strCache>
                <c:ptCount val="1"/>
                <c:pt idx="0">
                  <c:v>Petróleo</c:v>
                </c:pt>
              </c:strCache>
            </c:strRef>
          </c:tx>
          <c:spPr>
            <a:solidFill>
              <a:schemeClr val="accent6"/>
            </a:solidFill>
            <a:ln>
              <a:noFill/>
            </a:ln>
            <a:effectLst/>
          </c:spPr>
          <c:invertIfNegative val="0"/>
          <c:cat>
            <c:strRef>
              <c:f>RESUMEN!$A$8:$A$13</c:f>
              <c:strCache>
                <c:ptCount val="5"/>
                <c:pt idx="0">
                  <c:v>&lt;01-01-2021</c:v>
                </c:pt>
                <c:pt idx="1">
                  <c:v>ene</c:v>
                </c:pt>
                <c:pt idx="2">
                  <c:v>feb</c:v>
                </c:pt>
                <c:pt idx="3">
                  <c:v>mar</c:v>
                </c:pt>
                <c:pt idx="4">
                  <c:v>abr</c:v>
                </c:pt>
              </c:strCache>
            </c:strRef>
          </c:cat>
          <c:val>
            <c:numRef>
              <c:f>RESUMEN!$G$8:$G$13</c:f>
              <c:numCache>
                <c:formatCode>#,##0</c:formatCode>
                <c:ptCount val="5"/>
                <c:pt idx="3">
                  <c:v>10640</c:v>
                </c:pt>
              </c:numCache>
            </c:numRef>
          </c:val>
          <c:extLst>
            <c:ext xmlns:c16="http://schemas.microsoft.com/office/drawing/2014/chart" uri="{C3380CC4-5D6E-409C-BE32-E72D297353CC}">
              <c16:uniqueId val="{00000005-93C0-4D34-87B6-6F6810B4436D}"/>
            </c:ext>
          </c:extLst>
        </c:ser>
        <c:ser>
          <c:idx val="6"/>
          <c:order val="6"/>
          <c:tx>
            <c:strRef>
              <c:f>RESUMEN!$H$6:$H$7</c:f>
              <c:strCache>
                <c:ptCount val="1"/>
                <c:pt idx="0">
                  <c:v>(en blanco)</c:v>
                </c:pt>
              </c:strCache>
            </c:strRef>
          </c:tx>
          <c:spPr>
            <a:solidFill>
              <a:schemeClr val="accent1">
                <a:lumMod val="60000"/>
              </a:schemeClr>
            </a:solidFill>
            <a:ln>
              <a:noFill/>
            </a:ln>
            <a:effectLst/>
          </c:spPr>
          <c:invertIfNegative val="0"/>
          <c:cat>
            <c:strRef>
              <c:f>RESUMEN!$A$8:$A$13</c:f>
              <c:strCache>
                <c:ptCount val="5"/>
                <c:pt idx="0">
                  <c:v>&lt;01-01-2021</c:v>
                </c:pt>
                <c:pt idx="1">
                  <c:v>ene</c:v>
                </c:pt>
                <c:pt idx="2">
                  <c:v>feb</c:v>
                </c:pt>
                <c:pt idx="3">
                  <c:v>mar</c:v>
                </c:pt>
                <c:pt idx="4">
                  <c:v>abr</c:v>
                </c:pt>
              </c:strCache>
            </c:strRef>
          </c:cat>
          <c:val>
            <c:numRef>
              <c:f>RESUMEN!$H$8:$H$13</c:f>
              <c:numCache>
                <c:formatCode>#,##0</c:formatCode>
                <c:ptCount val="5"/>
                <c:pt idx="0">
                  <c:v>0</c:v>
                </c:pt>
              </c:numCache>
            </c:numRef>
          </c:val>
          <c:extLst>
            <c:ext xmlns:c16="http://schemas.microsoft.com/office/drawing/2014/chart" uri="{C3380CC4-5D6E-409C-BE32-E72D297353CC}">
              <c16:uniqueId val="{00000006-93C0-4D34-87B6-6F6810B4436D}"/>
            </c:ext>
          </c:extLst>
        </c:ser>
        <c:dLbls>
          <c:showLegendKey val="0"/>
          <c:showVal val="0"/>
          <c:showCatName val="0"/>
          <c:showSerName val="0"/>
          <c:showPercent val="0"/>
          <c:showBubbleSize val="0"/>
        </c:dLbls>
        <c:gapWidth val="219"/>
        <c:overlap val="-27"/>
        <c:axId val="1010556783"/>
        <c:axId val="1009333551"/>
      </c:barChart>
      <c:catAx>
        <c:axId val="10105567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009333551"/>
        <c:crosses val="autoZero"/>
        <c:auto val="1"/>
        <c:lblAlgn val="ctr"/>
        <c:lblOffset val="100"/>
        <c:noMultiLvlLbl val="0"/>
      </c:catAx>
      <c:valAx>
        <c:axId val="100933355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01055678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[propuesta Anexo 18.xlsx]RESUMEN!TablaDinámica2</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L"/>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s>
    <c:plotArea>
      <c:layout/>
      <c:areaChart>
        <c:grouping val="standard"/>
        <c:varyColors val="0"/>
        <c:ser>
          <c:idx val="0"/>
          <c:order val="0"/>
          <c:tx>
            <c:strRef>
              <c:f>RESUMEN!$M$7</c:f>
              <c:strCache>
                <c:ptCount val="1"/>
                <c:pt idx="0">
                  <c:v>Total</c:v>
                </c:pt>
              </c:strCache>
            </c:strRef>
          </c:tx>
          <c:spPr>
            <a:solidFill>
              <a:schemeClr val="accent1"/>
            </a:solidFill>
            <a:ln w="19050">
              <a:solidFill>
                <a:schemeClr val="lt1"/>
              </a:solidFill>
            </a:ln>
            <a:effectLst/>
          </c:spPr>
          <c:cat>
            <c:strRef>
              <c:f>RESUMEN!$L$8:$L$13</c:f>
              <c:strCache>
                <c:ptCount val="5"/>
                <c:pt idx="0">
                  <c:v>&lt;01-01-2021</c:v>
                </c:pt>
                <c:pt idx="1">
                  <c:v>ene</c:v>
                </c:pt>
                <c:pt idx="2">
                  <c:v>feb</c:v>
                </c:pt>
                <c:pt idx="3">
                  <c:v>mar</c:v>
                </c:pt>
                <c:pt idx="4">
                  <c:v>abr</c:v>
                </c:pt>
              </c:strCache>
            </c:strRef>
          </c:cat>
          <c:val>
            <c:numRef>
              <c:f>RESUMEN!$M$8:$M$13</c:f>
              <c:numCache>
                <c:formatCode>#,##0</c:formatCode>
                <c:ptCount val="5"/>
                <c:pt idx="0">
                  <c:v>0</c:v>
                </c:pt>
                <c:pt idx="1">
                  <c:v>20.1666481854</c:v>
                </c:pt>
                <c:pt idx="2">
                  <c:v>25.43559084</c:v>
                </c:pt>
                <c:pt idx="3">
                  <c:v>14.091907873999999</c:v>
                </c:pt>
                <c:pt idx="4">
                  <c:v>15.420268761399999</c:v>
                </c:pt>
              </c:numCache>
            </c:numRef>
          </c:val>
          <c:extLst>
            <c:ext xmlns:c16="http://schemas.microsoft.com/office/drawing/2014/chart" uri="{C3380CC4-5D6E-409C-BE32-E72D297353CC}">
              <c16:uniqueId val="{00000000-2928-4EBE-ABFB-583297B6B008}"/>
            </c:ext>
          </c:extLst>
        </c:ser>
        <c:dLbls>
          <c:showLegendKey val="0"/>
          <c:showVal val="0"/>
          <c:showCatName val="0"/>
          <c:showSerName val="0"/>
          <c:showPercent val="0"/>
          <c:showBubbleSize val="0"/>
        </c:dLbls>
        <c:axId val="731355519"/>
        <c:axId val="731354271"/>
      </c:areaChart>
      <c:catAx>
        <c:axId val="731355519"/>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731354271"/>
        <c:crosses val="autoZero"/>
        <c:auto val="1"/>
        <c:lblAlgn val="ctr"/>
        <c:lblOffset val="100"/>
        <c:noMultiLvlLbl val="0"/>
      </c:catAx>
      <c:valAx>
        <c:axId val="73135427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731355519"/>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361950</xdr:colOff>
      <xdr:row>0</xdr:row>
      <xdr:rowOff>95250</xdr:rowOff>
    </xdr:from>
    <xdr:to>
      <xdr:col>6</xdr:col>
      <xdr:colOff>406400</xdr:colOff>
      <xdr:row>3</xdr:row>
      <xdr:rowOff>723900</xdr:rowOff>
    </xdr:to>
    <xdr:graphicFrame macro="">
      <xdr:nvGraphicFramePr>
        <xdr:cNvPr id="2" name="Gráfico 1">
          <a:extLst>
            <a:ext uri="{FF2B5EF4-FFF2-40B4-BE49-F238E27FC236}">
              <a16:creationId xmlns:a16="http://schemas.microsoft.com/office/drawing/2014/main" id="{F8D4AB4B-95FE-1040-4670-BF7DC5DC6C8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933450</xdr:colOff>
      <xdr:row>0</xdr:row>
      <xdr:rowOff>163512</xdr:rowOff>
    </xdr:from>
    <xdr:to>
      <xdr:col>13</xdr:col>
      <xdr:colOff>654050</xdr:colOff>
      <xdr:row>3</xdr:row>
      <xdr:rowOff>649287</xdr:rowOff>
    </xdr:to>
    <xdr:graphicFrame macro="">
      <xdr:nvGraphicFramePr>
        <xdr:cNvPr id="3" name="Gráfico 2">
          <a:extLst>
            <a:ext uri="{FF2B5EF4-FFF2-40B4-BE49-F238E27FC236}">
              <a16:creationId xmlns:a16="http://schemas.microsoft.com/office/drawing/2014/main" id="{29ABF1EA-916F-E56A-4A35-EC85B4129B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selyn Ramirez E" refreshedDate="44691.572962152779" createdVersion="7" refreshedVersion="7" minRefreshableVersion="3" recordCount="100" xr:uid="{6064E08E-5455-4E05-B1E9-E6A1E5BB460F}">
  <cacheSource type="worksheet">
    <worksheetSource ref="A4:K104" sheet="FACTURAS"/>
  </cacheSource>
  <cacheFields count="12">
    <cacheField name="ID" numFmtId="165">
      <sharedItems containsSemiMixedTypes="0" containsString="0" containsNumber="1" containsInteger="1" minValue="1" maxValue="100"/>
    </cacheField>
    <cacheField name="N° Factura" numFmtId="0">
      <sharedItems containsString="0" containsBlank="1" containsNumber="1" containsInteger="1" minValue="4" maxValue="404"/>
    </cacheField>
    <cacheField name="Energético" numFmtId="0">
      <sharedItems containsBlank="1" count="7">
        <s v="Electricidad"/>
        <s v="GLP"/>
        <s v="Biomasa"/>
        <s v="Petróleo"/>
        <s v="Leña"/>
        <s v="GN"/>
        <m/>
      </sharedItems>
    </cacheField>
    <cacheField name="Unidad" numFmtId="0">
      <sharedItems containsBlank="1"/>
    </cacheField>
    <cacheField name="fecha consumos (mm/yyyy)" numFmtId="17">
      <sharedItems containsNonDate="0" containsDate="1" containsString="0" containsBlank="1" minDate="2021-01-01T00:00:00" maxDate="2021-04-02T00:00:00" count="5">
        <d v="2021-01-01T00:00:00"/>
        <d v="2021-02-01T00:00:00"/>
        <d v="2021-03-01T00:00:00"/>
        <d v="2021-04-01T00:00:00"/>
        <m/>
      </sharedItems>
      <fieldGroup par="11" base="4">
        <rangePr groupBy="days" startDate="2021-01-01T00:00:00" endDate="2021-04-02T00:00:00"/>
        <groupItems count="368">
          <s v="(en blanco)"/>
          <s v="01-ene"/>
          <s v="02-ene"/>
          <s v="03-ene"/>
          <s v="04-ene"/>
          <s v="05-ene"/>
          <s v="06-ene"/>
          <s v="07-ene"/>
          <s v="08-ene"/>
          <s v="09-ene"/>
          <s v="10-ene"/>
          <s v="11-ene"/>
          <s v="12-ene"/>
          <s v="13-ene"/>
          <s v="14-ene"/>
          <s v="15-ene"/>
          <s v="16-ene"/>
          <s v="17-ene"/>
          <s v="18-ene"/>
          <s v="19-ene"/>
          <s v="20-ene"/>
          <s v="21-ene"/>
          <s v="22-ene"/>
          <s v="23-ene"/>
          <s v="24-ene"/>
          <s v="25-ene"/>
          <s v="26-ene"/>
          <s v="27-ene"/>
          <s v="28-ene"/>
          <s v="29-ene"/>
          <s v="30-ene"/>
          <s v="31-ene"/>
          <s v="01-feb"/>
          <s v="02-feb"/>
          <s v="03-feb"/>
          <s v="04-feb"/>
          <s v="05-feb"/>
          <s v="06-feb"/>
          <s v="07-feb"/>
          <s v="08-feb"/>
          <s v="09-feb"/>
          <s v="10-feb"/>
          <s v="11-feb"/>
          <s v="12-feb"/>
          <s v="13-feb"/>
          <s v="14-feb"/>
          <s v="15-feb"/>
          <s v="16-feb"/>
          <s v="17-feb"/>
          <s v="18-feb"/>
          <s v="19-feb"/>
          <s v="20-feb"/>
          <s v="21-feb"/>
          <s v="22-feb"/>
          <s v="23-feb"/>
          <s v="24-feb"/>
          <s v="25-feb"/>
          <s v="26-feb"/>
          <s v="27-feb"/>
          <s v="28-feb"/>
          <s v="29-feb"/>
          <s v="01-mar"/>
          <s v="02-mar"/>
          <s v="03-mar"/>
          <s v="04-mar"/>
          <s v="05-mar"/>
          <s v="06-mar"/>
          <s v="07-mar"/>
          <s v="08-mar"/>
          <s v="09-mar"/>
          <s v="10-mar"/>
          <s v="11-mar"/>
          <s v="12-mar"/>
          <s v="13-mar"/>
          <s v="14-mar"/>
          <s v="15-mar"/>
          <s v="16-mar"/>
          <s v="17-mar"/>
          <s v="18-mar"/>
          <s v="19-mar"/>
          <s v="20-mar"/>
          <s v="21-mar"/>
          <s v="22-mar"/>
          <s v="23-mar"/>
          <s v="24-mar"/>
          <s v="25-mar"/>
          <s v="26-mar"/>
          <s v="27-mar"/>
          <s v="28-mar"/>
          <s v="29-mar"/>
          <s v="30-mar"/>
          <s v="31-mar"/>
          <s v="01-abr"/>
          <s v="02-abr"/>
          <s v="03-abr"/>
          <s v="04-abr"/>
          <s v="05-abr"/>
          <s v="06-abr"/>
          <s v="07-abr"/>
          <s v="08-abr"/>
          <s v="09-abr"/>
          <s v="10-abr"/>
          <s v="11-abr"/>
          <s v="12-abr"/>
          <s v="13-abr"/>
          <s v="14-abr"/>
          <s v="15-abr"/>
          <s v="16-abr"/>
          <s v="17-abr"/>
          <s v="18-abr"/>
          <s v="19-abr"/>
          <s v="20-abr"/>
          <s v="21-abr"/>
          <s v="22-abr"/>
          <s v="23-abr"/>
          <s v="24-abr"/>
          <s v="25-abr"/>
          <s v="26-abr"/>
          <s v="27-abr"/>
          <s v="28-abr"/>
          <s v="29-abr"/>
          <s v="30-abr"/>
          <s v="01-may"/>
          <s v="02-may"/>
          <s v="03-may"/>
          <s v="04-may"/>
          <s v="05-may"/>
          <s v="06-may"/>
          <s v="07-may"/>
          <s v="08-may"/>
          <s v="09-may"/>
          <s v="10-may"/>
          <s v="11-may"/>
          <s v="12-may"/>
          <s v="13-may"/>
          <s v="14-may"/>
          <s v="15-may"/>
          <s v="16-may"/>
          <s v="17-may"/>
          <s v="18-may"/>
          <s v="19-may"/>
          <s v="20-may"/>
          <s v="21-may"/>
          <s v="22-may"/>
          <s v="23-may"/>
          <s v="24-may"/>
          <s v="25-may"/>
          <s v="26-may"/>
          <s v="27-may"/>
          <s v="28-may"/>
          <s v="29-may"/>
          <s v="30-may"/>
          <s v="31-may"/>
          <s v="01-jun"/>
          <s v="02-jun"/>
          <s v="03-jun"/>
          <s v="04-jun"/>
          <s v="05-jun"/>
          <s v="06-jun"/>
          <s v="07-jun"/>
          <s v="08-jun"/>
          <s v="09-jun"/>
          <s v="10-jun"/>
          <s v="11-jun"/>
          <s v="12-jun"/>
          <s v="13-jun"/>
          <s v="14-jun"/>
          <s v="15-jun"/>
          <s v="16-jun"/>
          <s v="17-jun"/>
          <s v="18-jun"/>
          <s v="19-jun"/>
          <s v="20-jun"/>
          <s v="21-jun"/>
          <s v="22-jun"/>
          <s v="23-jun"/>
          <s v="24-jun"/>
          <s v="25-jun"/>
          <s v="26-jun"/>
          <s v="27-jun"/>
          <s v="28-jun"/>
          <s v="29-jun"/>
          <s v="30-jun"/>
          <s v="01-jul"/>
          <s v="02-jul"/>
          <s v="03-jul"/>
          <s v="04-jul"/>
          <s v="05-jul"/>
          <s v="06-jul"/>
          <s v="07-jul"/>
          <s v="08-jul"/>
          <s v="09-jul"/>
          <s v="10-jul"/>
          <s v="11-jul"/>
          <s v="12-jul"/>
          <s v="13-jul"/>
          <s v="14-jul"/>
          <s v="15-jul"/>
          <s v="16-jul"/>
          <s v="17-jul"/>
          <s v="18-jul"/>
          <s v="19-jul"/>
          <s v="20-jul"/>
          <s v="21-jul"/>
          <s v="22-jul"/>
          <s v="23-jul"/>
          <s v="24-jul"/>
          <s v="25-jul"/>
          <s v="26-jul"/>
          <s v="27-jul"/>
          <s v="28-jul"/>
          <s v="29-jul"/>
          <s v="30-jul"/>
          <s v="31-jul"/>
          <s v="01-ago"/>
          <s v="02-ago"/>
          <s v="03-ago"/>
          <s v="04-ago"/>
          <s v="05-ago"/>
          <s v="06-ago"/>
          <s v="07-ago"/>
          <s v="08-ago"/>
          <s v="09-ago"/>
          <s v="10-ago"/>
          <s v="11-ago"/>
          <s v="12-ago"/>
          <s v="13-ago"/>
          <s v="14-ago"/>
          <s v="15-ago"/>
          <s v="16-ago"/>
          <s v="17-ago"/>
          <s v="18-ago"/>
          <s v="19-ago"/>
          <s v="20-ago"/>
          <s v="21-ago"/>
          <s v="22-ago"/>
          <s v="23-ago"/>
          <s v="24-ago"/>
          <s v="25-ago"/>
          <s v="26-ago"/>
          <s v="27-ago"/>
          <s v="28-ago"/>
          <s v="29-ago"/>
          <s v="30-ago"/>
          <s v="31-ago"/>
          <s v="01-sept"/>
          <s v="02-sept"/>
          <s v="03-sept"/>
          <s v="04-sept"/>
          <s v="05-sept"/>
          <s v="06-sept"/>
          <s v="07-sept"/>
          <s v="08-sept"/>
          <s v="09-sept"/>
          <s v="10-sept"/>
          <s v="11-sept"/>
          <s v="12-sept"/>
          <s v="13-sept"/>
          <s v="14-sept"/>
          <s v="15-sept"/>
          <s v="16-sept"/>
          <s v="17-sept"/>
          <s v="18-sept"/>
          <s v="19-sept"/>
          <s v="20-sept"/>
          <s v="21-sept"/>
          <s v="22-sept"/>
          <s v="23-sept"/>
          <s v="24-sept"/>
          <s v="25-sept"/>
          <s v="26-sept"/>
          <s v="27-sept"/>
          <s v="28-sept"/>
          <s v="29-sept"/>
          <s v="30-sept"/>
          <s v="01-oct"/>
          <s v="02-oct"/>
          <s v="03-oct"/>
          <s v="04-oct"/>
          <s v="05-oct"/>
          <s v="06-oct"/>
          <s v="07-oct"/>
          <s v="08-oct"/>
          <s v="09-oct"/>
          <s v="10-oct"/>
          <s v="11-oct"/>
          <s v="12-oct"/>
          <s v="13-oct"/>
          <s v="14-oct"/>
          <s v="15-oct"/>
          <s v="16-oct"/>
          <s v="17-oct"/>
          <s v="18-oct"/>
          <s v="19-oct"/>
          <s v="20-oct"/>
          <s v="21-oct"/>
          <s v="22-oct"/>
          <s v="23-oct"/>
          <s v="24-oct"/>
          <s v="25-oct"/>
          <s v="26-oct"/>
          <s v="27-oct"/>
          <s v="28-oct"/>
          <s v="29-oct"/>
          <s v="30-oct"/>
          <s v="31-oct"/>
          <s v="01-nov"/>
          <s v="02-nov"/>
          <s v="03-nov"/>
          <s v="04-nov"/>
          <s v="05-nov"/>
          <s v="06-nov"/>
          <s v="07-nov"/>
          <s v="08-nov"/>
          <s v="09-nov"/>
          <s v="10-nov"/>
          <s v="11-nov"/>
          <s v="12-nov"/>
          <s v="13-nov"/>
          <s v="14-nov"/>
          <s v="15-nov"/>
          <s v="16-nov"/>
          <s v="17-nov"/>
          <s v="18-nov"/>
          <s v="19-nov"/>
          <s v="20-nov"/>
          <s v="21-nov"/>
          <s v="22-nov"/>
          <s v="23-nov"/>
          <s v="24-nov"/>
          <s v="25-nov"/>
          <s v="26-nov"/>
          <s v="27-nov"/>
          <s v="28-nov"/>
          <s v="29-nov"/>
          <s v="30-nov"/>
          <s v="01-dic"/>
          <s v="02-dic"/>
          <s v="03-dic"/>
          <s v="04-dic"/>
          <s v="05-dic"/>
          <s v="06-dic"/>
          <s v="07-dic"/>
          <s v="08-dic"/>
          <s v="09-dic"/>
          <s v="10-dic"/>
          <s v="11-dic"/>
          <s v="12-dic"/>
          <s v="13-dic"/>
          <s v="14-dic"/>
          <s v="15-dic"/>
          <s v="16-dic"/>
          <s v="17-dic"/>
          <s v="18-dic"/>
          <s v="19-dic"/>
          <s v="20-dic"/>
          <s v="21-dic"/>
          <s v="22-dic"/>
          <s v="23-dic"/>
          <s v="24-dic"/>
          <s v="25-dic"/>
          <s v="26-dic"/>
          <s v="27-dic"/>
          <s v="28-dic"/>
          <s v="29-dic"/>
          <s v="30-dic"/>
          <s v="31-dic"/>
          <s v="&gt;02-04-2021"/>
        </groupItems>
      </fieldGroup>
    </cacheField>
    <cacheField name="Consumo  Facturado" numFmtId="3">
      <sharedItems containsString="0" containsBlank="1" containsNumber="1" containsInteger="1" minValue="100" maxValue="40000"/>
    </cacheField>
    <cacheField name="Costo neto $" numFmtId="42">
      <sharedItems containsString="0" containsBlank="1" containsNumber="1" containsInteger="1" minValue="100000" maxValue="2000000"/>
    </cacheField>
    <cacheField name="Factor kWhe" numFmtId="0">
      <sharedItems containsMixedTypes="1" containsNumber="1" minValue="1" maxValue="14.07"/>
    </cacheField>
    <cacheField name="total kWhe" numFmtId="3">
      <sharedItems containsMixedTypes="1" containsNumber="1" minValue="1000" maxValue="108600"/>
    </cacheField>
    <cacheField name="Factores de emision tCO2" numFmtId="167">
      <sharedItems containsMixedTypes="1" containsNumber="1" minValue="2.025594E-4" maxValue="4.1004000000000002E-4"/>
    </cacheField>
    <cacheField name="total tCO2" numFmtId="166">
      <sharedItems containsMixedTypes="1" containsNumber="1" minValue="0.31972133339999997" maxValue="21.997950840000001"/>
    </cacheField>
    <cacheField name="Meses" numFmtId="0" databaseField="0">
      <fieldGroup base="4">
        <rangePr groupBy="months" startDate="2021-01-01T00:00:00" endDate="2021-04-02T00:00:00"/>
        <groupItems count="14">
          <s v="&lt;01-01-2021"/>
          <s v="ene"/>
          <s v="feb"/>
          <s v="mar"/>
          <s v="abr"/>
          <s v="may"/>
          <s v="jun"/>
          <s v="jul"/>
          <s v="ago"/>
          <s v="sept"/>
          <s v="oct"/>
          <s v="nov"/>
          <s v="dic"/>
          <s v="&gt;02-04-2021"/>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0">
  <r>
    <n v="1"/>
    <n v="93"/>
    <x v="0"/>
    <s v="kWh"/>
    <x v="0"/>
    <n v="10000"/>
    <n v="500000"/>
    <n v="1"/>
    <n v="10000"/>
    <n v="3.3639999999999999E-4"/>
    <n v="3.3639999999999999"/>
  </r>
  <r>
    <n v="2"/>
    <n v="102"/>
    <x v="0"/>
    <s v="kWh"/>
    <x v="1"/>
    <n v="3000"/>
    <n v="150000"/>
    <n v="1"/>
    <n v="3000"/>
    <n v="3.3639999999999999E-4"/>
    <n v="1.0091999999999999"/>
  </r>
  <r>
    <n v="3"/>
    <n v="30"/>
    <x v="0"/>
    <s v="kWh"/>
    <x v="2"/>
    <n v="5000"/>
    <n v="250000"/>
    <n v="1"/>
    <n v="5000"/>
    <n v="3.3639999999999999E-4"/>
    <n v="1.6819999999999999"/>
  </r>
  <r>
    <n v="4"/>
    <n v="40"/>
    <x v="0"/>
    <s v="kWh"/>
    <x v="3"/>
    <n v="40000"/>
    <n v="2000000"/>
    <n v="1"/>
    <n v="40000"/>
    <n v="3.3639999999999999E-4"/>
    <n v="13.456"/>
  </r>
  <r>
    <n v="5"/>
    <n v="50"/>
    <x v="0"/>
    <s v="kWh"/>
    <x v="0"/>
    <n v="5000"/>
    <n v="250000"/>
    <n v="1"/>
    <n v="5000"/>
    <n v="3.3639999999999999E-4"/>
    <n v="1.6819999999999999"/>
  </r>
  <r>
    <n v="6"/>
    <n v="55"/>
    <x v="0"/>
    <s v="kWh"/>
    <x v="1"/>
    <n v="6000"/>
    <n v="300000"/>
    <n v="1"/>
    <n v="6000"/>
    <n v="3.3639999999999999E-4"/>
    <n v="2.0183999999999997"/>
  </r>
  <r>
    <n v="7"/>
    <n v="10"/>
    <x v="1"/>
    <s v="kg"/>
    <x v="2"/>
    <n v="3000"/>
    <n v="1500000"/>
    <n v="14.07"/>
    <n v="42210"/>
    <n v="2.2723619999999998E-4"/>
    <n v="9.5916400019999983"/>
  </r>
  <r>
    <n v="8"/>
    <n v="10"/>
    <x v="1"/>
    <s v="kg"/>
    <x v="3"/>
    <n v="100"/>
    <n v="100000"/>
    <n v="14.07"/>
    <n v="1407"/>
    <n v="2.2723619999999998E-4"/>
    <n v="0.31972133339999997"/>
  </r>
  <r>
    <n v="9"/>
    <n v="55"/>
    <x v="1"/>
    <s v="kg"/>
    <x v="0"/>
    <n v="100"/>
    <n v="100000"/>
    <n v="14.07"/>
    <n v="1407"/>
    <n v="2.2723619999999998E-4"/>
    <n v="0.31972133339999997"/>
  </r>
  <r>
    <n v="10"/>
    <n v="30"/>
    <x v="2"/>
    <s v="kg"/>
    <x v="1"/>
    <n v="200"/>
    <n v="200000"/>
    <n v="5"/>
    <n v="1000"/>
    <n v="4.1004000000000002E-4"/>
    <n v="0.41004000000000002"/>
  </r>
  <r>
    <n v="11"/>
    <n v="30"/>
    <x v="3"/>
    <s v="litros"/>
    <x v="2"/>
    <n v="1000"/>
    <n v="100000"/>
    <n v="10.64"/>
    <n v="10640"/>
    <n v="2.6487479999999996E-4"/>
    <n v="2.8182678719999994"/>
  </r>
  <r>
    <n v="12"/>
    <n v="404"/>
    <x v="4"/>
    <s v="kg"/>
    <x v="3"/>
    <n v="1000"/>
    <n v="100000"/>
    <n v="4.0106999999999999"/>
    <n v="4010.7"/>
    <n v="4.1004000000000002E-4"/>
    <n v="1.6445474280000001"/>
  </r>
  <r>
    <n v="13"/>
    <n v="4"/>
    <x v="4"/>
    <s v="kg"/>
    <x v="0"/>
    <n v="9000"/>
    <n v="900000"/>
    <n v="4.0106999999999999"/>
    <n v="36096.300000000003"/>
    <n v="4.1004000000000002E-4"/>
    <n v="14.800926852000002"/>
  </r>
  <r>
    <n v="14"/>
    <n v="88"/>
    <x v="5"/>
    <s v="m3S"/>
    <x v="1"/>
    <n v="10000"/>
    <n v="500000"/>
    <n v="10.86"/>
    <n v="108600"/>
    <n v="2.025594E-4"/>
    <n v="21.997950840000001"/>
  </r>
  <r>
    <n v="15"/>
    <m/>
    <x v="6"/>
    <m/>
    <x v="4"/>
    <m/>
    <m/>
    <s v=" "/>
    <s v=" "/>
    <s v=" "/>
    <s v=""/>
  </r>
  <r>
    <n v="16"/>
    <m/>
    <x v="6"/>
    <m/>
    <x v="4"/>
    <m/>
    <m/>
    <s v=" "/>
    <s v=" "/>
    <s v=" "/>
    <s v=""/>
  </r>
  <r>
    <n v="17"/>
    <m/>
    <x v="6"/>
    <m/>
    <x v="4"/>
    <m/>
    <m/>
    <s v=" "/>
    <s v=" "/>
    <s v=" "/>
    <s v=""/>
  </r>
  <r>
    <n v="18"/>
    <m/>
    <x v="6"/>
    <m/>
    <x v="4"/>
    <m/>
    <m/>
    <s v=" "/>
    <s v=" "/>
    <s v=" "/>
    <s v=""/>
  </r>
  <r>
    <n v="19"/>
    <m/>
    <x v="6"/>
    <m/>
    <x v="4"/>
    <m/>
    <m/>
    <s v=" "/>
    <s v=" "/>
    <s v=" "/>
    <s v=""/>
  </r>
  <r>
    <n v="20"/>
    <m/>
    <x v="6"/>
    <m/>
    <x v="4"/>
    <m/>
    <m/>
    <s v=" "/>
    <s v=" "/>
    <s v=" "/>
    <s v=""/>
  </r>
  <r>
    <n v="21"/>
    <m/>
    <x v="6"/>
    <m/>
    <x v="4"/>
    <m/>
    <m/>
    <s v=" "/>
    <s v=" "/>
    <s v=" "/>
    <s v=""/>
  </r>
  <r>
    <n v="22"/>
    <m/>
    <x v="6"/>
    <m/>
    <x v="4"/>
    <m/>
    <m/>
    <s v=" "/>
    <s v=" "/>
    <s v=" "/>
    <s v=""/>
  </r>
  <r>
    <n v="23"/>
    <m/>
    <x v="6"/>
    <m/>
    <x v="4"/>
    <m/>
    <m/>
    <s v=" "/>
    <s v=" "/>
    <s v=" "/>
    <s v=""/>
  </r>
  <r>
    <n v="24"/>
    <m/>
    <x v="6"/>
    <m/>
    <x v="4"/>
    <m/>
    <m/>
    <s v=" "/>
    <s v=" "/>
    <s v=" "/>
    <s v=""/>
  </r>
  <r>
    <n v="25"/>
    <m/>
    <x v="6"/>
    <m/>
    <x v="4"/>
    <m/>
    <m/>
    <s v=" "/>
    <s v=" "/>
    <s v=" "/>
    <s v=""/>
  </r>
  <r>
    <n v="26"/>
    <m/>
    <x v="6"/>
    <m/>
    <x v="4"/>
    <m/>
    <m/>
    <s v=" "/>
    <s v=" "/>
    <s v=" "/>
    <s v=""/>
  </r>
  <r>
    <n v="27"/>
    <m/>
    <x v="6"/>
    <m/>
    <x v="4"/>
    <m/>
    <m/>
    <s v=" "/>
    <s v=" "/>
    <s v=" "/>
    <s v=""/>
  </r>
  <r>
    <n v="28"/>
    <m/>
    <x v="6"/>
    <m/>
    <x v="4"/>
    <m/>
    <m/>
    <s v=" "/>
    <s v=" "/>
    <s v=" "/>
    <s v=""/>
  </r>
  <r>
    <n v="29"/>
    <m/>
    <x v="6"/>
    <m/>
    <x v="4"/>
    <m/>
    <m/>
    <s v=" "/>
    <s v=" "/>
    <s v=" "/>
    <s v=""/>
  </r>
  <r>
    <n v="30"/>
    <m/>
    <x v="6"/>
    <m/>
    <x v="4"/>
    <m/>
    <m/>
    <s v=" "/>
    <s v=" "/>
    <s v=" "/>
    <s v=""/>
  </r>
  <r>
    <n v="31"/>
    <m/>
    <x v="6"/>
    <m/>
    <x v="4"/>
    <m/>
    <m/>
    <s v=" "/>
    <s v=" "/>
    <s v=" "/>
    <s v=""/>
  </r>
  <r>
    <n v="32"/>
    <m/>
    <x v="6"/>
    <m/>
    <x v="4"/>
    <m/>
    <m/>
    <s v=" "/>
    <s v=" "/>
    <s v=" "/>
    <s v=""/>
  </r>
  <r>
    <n v="33"/>
    <m/>
    <x v="6"/>
    <m/>
    <x v="4"/>
    <m/>
    <m/>
    <s v=" "/>
    <s v=" "/>
    <s v=" "/>
    <s v=""/>
  </r>
  <r>
    <n v="34"/>
    <m/>
    <x v="6"/>
    <m/>
    <x v="4"/>
    <m/>
    <m/>
    <s v=" "/>
    <s v=" "/>
    <s v=" "/>
    <s v=""/>
  </r>
  <r>
    <n v="35"/>
    <m/>
    <x v="6"/>
    <m/>
    <x v="4"/>
    <m/>
    <m/>
    <s v=" "/>
    <s v=" "/>
    <s v=" "/>
    <s v=""/>
  </r>
  <r>
    <n v="36"/>
    <m/>
    <x v="6"/>
    <m/>
    <x v="4"/>
    <m/>
    <m/>
    <s v=" "/>
    <s v=" "/>
    <s v=" "/>
    <s v=""/>
  </r>
  <r>
    <n v="37"/>
    <m/>
    <x v="6"/>
    <m/>
    <x v="4"/>
    <m/>
    <m/>
    <s v=" "/>
    <s v=" "/>
    <s v=" "/>
    <s v=""/>
  </r>
  <r>
    <n v="38"/>
    <m/>
    <x v="6"/>
    <m/>
    <x v="4"/>
    <m/>
    <m/>
    <s v=" "/>
    <s v=" "/>
    <s v=" "/>
    <s v=""/>
  </r>
  <r>
    <n v="39"/>
    <m/>
    <x v="6"/>
    <m/>
    <x v="4"/>
    <m/>
    <m/>
    <s v=" "/>
    <s v=" "/>
    <s v=" "/>
    <s v=""/>
  </r>
  <r>
    <n v="40"/>
    <m/>
    <x v="6"/>
    <m/>
    <x v="4"/>
    <m/>
    <m/>
    <s v=" "/>
    <s v=" "/>
    <s v=" "/>
    <s v=""/>
  </r>
  <r>
    <n v="41"/>
    <m/>
    <x v="6"/>
    <m/>
    <x v="4"/>
    <m/>
    <m/>
    <s v=" "/>
    <s v=" "/>
    <s v=" "/>
    <s v=""/>
  </r>
  <r>
    <n v="42"/>
    <m/>
    <x v="6"/>
    <m/>
    <x v="4"/>
    <m/>
    <m/>
    <s v=" "/>
    <s v=" "/>
    <s v=" "/>
    <s v=""/>
  </r>
  <r>
    <n v="43"/>
    <m/>
    <x v="6"/>
    <m/>
    <x v="4"/>
    <m/>
    <m/>
    <s v=" "/>
    <s v=" "/>
    <s v=" "/>
    <s v=""/>
  </r>
  <r>
    <n v="44"/>
    <m/>
    <x v="6"/>
    <m/>
    <x v="4"/>
    <m/>
    <m/>
    <s v=" "/>
    <s v=" "/>
    <s v=" "/>
    <s v=""/>
  </r>
  <r>
    <n v="45"/>
    <m/>
    <x v="6"/>
    <m/>
    <x v="4"/>
    <m/>
    <m/>
    <s v=" "/>
    <s v=" "/>
    <s v=" "/>
    <s v=""/>
  </r>
  <r>
    <n v="46"/>
    <m/>
    <x v="6"/>
    <m/>
    <x v="4"/>
    <m/>
    <m/>
    <s v=" "/>
    <s v=" "/>
    <s v=" "/>
    <s v=""/>
  </r>
  <r>
    <n v="47"/>
    <m/>
    <x v="6"/>
    <m/>
    <x v="4"/>
    <m/>
    <m/>
    <s v=" "/>
    <s v=" "/>
    <s v=" "/>
    <s v=""/>
  </r>
  <r>
    <n v="48"/>
    <m/>
    <x v="6"/>
    <m/>
    <x v="4"/>
    <m/>
    <m/>
    <s v=" "/>
    <s v=" "/>
    <s v=" "/>
    <s v=""/>
  </r>
  <r>
    <n v="49"/>
    <m/>
    <x v="6"/>
    <m/>
    <x v="4"/>
    <m/>
    <m/>
    <s v=" "/>
    <s v=" "/>
    <s v=" "/>
    <s v=""/>
  </r>
  <r>
    <n v="50"/>
    <m/>
    <x v="6"/>
    <m/>
    <x v="4"/>
    <m/>
    <m/>
    <s v=" "/>
    <s v=" "/>
    <s v=" "/>
    <s v=""/>
  </r>
  <r>
    <n v="51"/>
    <m/>
    <x v="6"/>
    <m/>
    <x v="4"/>
    <m/>
    <m/>
    <s v=" "/>
    <s v=" "/>
    <s v=" "/>
    <s v=""/>
  </r>
  <r>
    <n v="52"/>
    <m/>
    <x v="6"/>
    <m/>
    <x v="4"/>
    <m/>
    <m/>
    <s v=" "/>
    <s v=" "/>
    <s v=" "/>
    <s v=""/>
  </r>
  <r>
    <n v="53"/>
    <m/>
    <x v="6"/>
    <m/>
    <x v="4"/>
    <m/>
    <m/>
    <s v=" "/>
    <s v=" "/>
    <s v=" "/>
    <s v=""/>
  </r>
  <r>
    <n v="54"/>
    <m/>
    <x v="6"/>
    <m/>
    <x v="4"/>
    <m/>
    <m/>
    <s v=" "/>
    <s v=" "/>
    <s v=" "/>
    <s v=""/>
  </r>
  <r>
    <n v="55"/>
    <m/>
    <x v="6"/>
    <m/>
    <x v="4"/>
    <m/>
    <m/>
    <s v=" "/>
    <s v=" "/>
    <s v=" "/>
    <s v=""/>
  </r>
  <r>
    <n v="56"/>
    <m/>
    <x v="6"/>
    <m/>
    <x v="4"/>
    <m/>
    <m/>
    <s v=" "/>
    <s v=" "/>
    <s v=" "/>
    <s v=""/>
  </r>
  <r>
    <n v="57"/>
    <m/>
    <x v="6"/>
    <m/>
    <x v="4"/>
    <m/>
    <m/>
    <s v=" "/>
    <s v=" "/>
    <s v=" "/>
    <s v=""/>
  </r>
  <r>
    <n v="58"/>
    <m/>
    <x v="6"/>
    <m/>
    <x v="4"/>
    <m/>
    <m/>
    <s v=" "/>
    <s v=" "/>
    <s v=" "/>
    <s v=""/>
  </r>
  <r>
    <n v="59"/>
    <m/>
    <x v="6"/>
    <m/>
    <x v="4"/>
    <m/>
    <m/>
    <s v=" "/>
    <s v=" "/>
    <s v=" "/>
    <s v=""/>
  </r>
  <r>
    <n v="60"/>
    <m/>
    <x v="6"/>
    <m/>
    <x v="4"/>
    <m/>
    <m/>
    <s v=" "/>
    <s v=" "/>
    <s v=" "/>
    <s v=""/>
  </r>
  <r>
    <n v="61"/>
    <m/>
    <x v="6"/>
    <m/>
    <x v="4"/>
    <m/>
    <m/>
    <s v=" "/>
    <s v=" "/>
    <s v=" "/>
    <s v=""/>
  </r>
  <r>
    <n v="62"/>
    <m/>
    <x v="6"/>
    <m/>
    <x v="4"/>
    <m/>
    <m/>
    <s v=" "/>
    <s v=" "/>
    <s v=" "/>
    <s v=""/>
  </r>
  <r>
    <n v="63"/>
    <m/>
    <x v="6"/>
    <m/>
    <x v="4"/>
    <m/>
    <m/>
    <s v=" "/>
    <s v=" "/>
    <s v=" "/>
    <s v=""/>
  </r>
  <r>
    <n v="64"/>
    <m/>
    <x v="6"/>
    <m/>
    <x v="4"/>
    <m/>
    <m/>
    <s v=" "/>
    <s v=" "/>
    <s v=" "/>
    <s v=""/>
  </r>
  <r>
    <n v="65"/>
    <m/>
    <x v="6"/>
    <m/>
    <x v="4"/>
    <m/>
    <m/>
    <s v=" "/>
    <s v=" "/>
    <s v=" "/>
    <s v=""/>
  </r>
  <r>
    <n v="66"/>
    <m/>
    <x v="6"/>
    <m/>
    <x v="4"/>
    <m/>
    <m/>
    <s v=" "/>
    <s v=" "/>
    <s v=" "/>
    <s v=""/>
  </r>
  <r>
    <n v="67"/>
    <m/>
    <x v="6"/>
    <m/>
    <x v="4"/>
    <m/>
    <m/>
    <s v=" "/>
    <s v=" "/>
    <s v=" "/>
    <s v=""/>
  </r>
  <r>
    <n v="68"/>
    <m/>
    <x v="6"/>
    <m/>
    <x v="4"/>
    <m/>
    <m/>
    <s v=" "/>
    <s v=" "/>
    <s v=" "/>
    <s v=""/>
  </r>
  <r>
    <n v="69"/>
    <m/>
    <x v="6"/>
    <m/>
    <x v="4"/>
    <m/>
    <m/>
    <s v=" "/>
    <s v=" "/>
    <s v=" "/>
    <s v=""/>
  </r>
  <r>
    <n v="70"/>
    <m/>
    <x v="6"/>
    <m/>
    <x v="4"/>
    <m/>
    <m/>
    <s v=" "/>
    <s v=" "/>
    <s v=" "/>
    <s v=""/>
  </r>
  <r>
    <n v="71"/>
    <m/>
    <x v="6"/>
    <m/>
    <x v="4"/>
    <m/>
    <m/>
    <s v=" "/>
    <s v=" "/>
    <s v=" "/>
    <s v=""/>
  </r>
  <r>
    <n v="72"/>
    <m/>
    <x v="6"/>
    <m/>
    <x v="4"/>
    <m/>
    <m/>
    <s v=" "/>
    <s v=" "/>
    <s v=" "/>
    <s v=""/>
  </r>
  <r>
    <n v="73"/>
    <m/>
    <x v="6"/>
    <m/>
    <x v="4"/>
    <m/>
    <m/>
    <s v=" "/>
    <s v=" "/>
    <s v=" "/>
    <s v=""/>
  </r>
  <r>
    <n v="74"/>
    <m/>
    <x v="6"/>
    <m/>
    <x v="4"/>
    <m/>
    <m/>
    <s v=" "/>
    <s v=" "/>
    <s v=" "/>
    <s v=""/>
  </r>
  <r>
    <n v="75"/>
    <m/>
    <x v="6"/>
    <m/>
    <x v="4"/>
    <m/>
    <m/>
    <s v=" "/>
    <s v=" "/>
    <s v=" "/>
    <s v=""/>
  </r>
  <r>
    <n v="76"/>
    <m/>
    <x v="6"/>
    <m/>
    <x v="4"/>
    <m/>
    <m/>
    <s v=" "/>
    <s v=" "/>
    <s v=" "/>
    <s v=""/>
  </r>
  <r>
    <n v="77"/>
    <m/>
    <x v="6"/>
    <m/>
    <x v="4"/>
    <m/>
    <m/>
    <s v=" "/>
    <s v=" "/>
    <s v=" "/>
    <s v=""/>
  </r>
  <r>
    <n v="78"/>
    <m/>
    <x v="6"/>
    <m/>
    <x v="4"/>
    <m/>
    <m/>
    <s v=" "/>
    <s v=" "/>
    <s v=" "/>
    <s v=""/>
  </r>
  <r>
    <n v="79"/>
    <m/>
    <x v="6"/>
    <m/>
    <x v="4"/>
    <m/>
    <m/>
    <s v=" "/>
    <s v=" "/>
    <s v=" "/>
    <s v=""/>
  </r>
  <r>
    <n v="80"/>
    <m/>
    <x v="6"/>
    <m/>
    <x v="4"/>
    <m/>
    <m/>
    <s v=" "/>
    <s v=" "/>
    <s v=" "/>
    <s v=""/>
  </r>
  <r>
    <n v="81"/>
    <m/>
    <x v="6"/>
    <m/>
    <x v="4"/>
    <m/>
    <m/>
    <s v=" "/>
    <s v=" "/>
    <s v=" "/>
    <s v=""/>
  </r>
  <r>
    <n v="82"/>
    <m/>
    <x v="6"/>
    <m/>
    <x v="4"/>
    <m/>
    <m/>
    <s v=" "/>
    <s v=" "/>
    <s v=" "/>
    <s v=""/>
  </r>
  <r>
    <n v="83"/>
    <m/>
    <x v="6"/>
    <m/>
    <x v="4"/>
    <m/>
    <m/>
    <s v=" "/>
    <s v=" "/>
    <s v=" "/>
    <s v=""/>
  </r>
  <r>
    <n v="84"/>
    <m/>
    <x v="6"/>
    <m/>
    <x v="4"/>
    <m/>
    <m/>
    <s v=" "/>
    <s v=" "/>
    <s v=" "/>
    <s v=""/>
  </r>
  <r>
    <n v="85"/>
    <m/>
    <x v="6"/>
    <m/>
    <x v="4"/>
    <m/>
    <m/>
    <s v=" "/>
    <s v=" "/>
    <s v=" "/>
    <s v=""/>
  </r>
  <r>
    <n v="86"/>
    <m/>
    <x v="6"/>
    <m/>
    <x v="4"/>
    <m/>
    <m/>
    <s v=" "/>
    <s v=" "/>
    <s v=" "/>
    <s v=""/>
  </r>
  <r>
    <n v="87"/>
    <m/>
    <x v="6"/>
    <m/>
    <x v="4"/>
    <m/>
    <m/>
    <s v=" "/>
    <s v=" "/>
    <s v=" "/>
    <s v=""/>
  </r>
  <r>
    <n v="88"/>
    <m/>
    <x v="6"/>
    <m/>
    <x v="4"/>
    <m/>
    <m/>
    <s v=" "/>
    <s v=" "/>
    <s v=" "/>
    <s v=""/>
  </r>
  <r>
    <n v="89"/>
    <m/>
    <x v="6"/>
    <m/>
    <x v="4"/>
    <m/>
    <m/>
    <s v=" "/>
    <s v=" "/>
    <s v=" "/>
    <s v=""/>
  </r>
  <r>
    <n v="90"/>
    <m/>
    <x v="6"/>
    <m/>
    <x v="4"/>
    <m/>
    <m/>
    <s v=" "/>
    <s v=" "/>
    <s v=" "/>
    <s v=""/>
  </r>
  <r>
    <n v="91"/>
    <m/>
    <x v="6"/>
    <m/>
    <x v="4"/>
    <m/>
    <m/>
    <s v=" "/>
    <s v=" "/>
    <s v=" "/>
    <s v=""/>
  </r>
  <r>
    <n v="92"/>
    <m/>
    <x v="6"/>
    <m/>
    <x v="4"/>
    <m/>
    <m/>
    <s v=" "/>
    <s v=" "/>
    <s v=" "/>
    <s v=""/>
  </r>
  <r>
    <n v="93"/>
    <m/>
    <x v="6"/>
    <m/>
    <x v="4"/>
    <m/>
    <m/>
    <s v=" "/>
    <s v=" "/>
    <s v=" "/>
    <s v=""/>
  </r>
  <r>
    <n v="94"/>
    <m/>
    <x v="6"/>
    <m/>
    <x v="4"/>
    <m/>
    <m/>
    <s v=" "/>
    <s v=" "/>
    <s v=" "/>
    <s v=""/>
  </r>
  <r>
    <n v="95"/>
    <m/>
    <x v="6"/>
    <m/>
    <x v="4"/>
    <m/>
    <m/>
    <s v=" "/>
    <s v=" "/>
    <s v=" "/>
    <s v=""/>
  </r>
  <r>
    <n v="96"/>
    <m/>
    <x v="6"/>
    <m/>
    <x v="4"/>
    <m/>
    <m/>
    <s v=" "/>
    <s v=" "/>
    <s v=" "/>
    <s v=""/>
  </r>
  <r>
    <n v="97"/>
    <m/>
    <x v="6"/>
    <m/>
    <x v="4"/>
    <m/>
    <m/>
    <s v=" "/>
    <s v=" "/>
    <s v=" "/>
    <s v=""/>
  </r>
  <r>
    <n v="98"/>
    <m/>
    <x v="6"/>
    <m/>
    <x v="4"/>
    <m/>
    <m/>
    <s v=" "/>
    <s v=" "/>
    <s v=" "/>
    <s v=""/>
  </r>
  <r>
    <n v="99"/>
    <m/>
    <x v="6"/>
    <m/>
    <x v="4"/>
    <m/>
    <m/>
    <s v=" "/>
    <s v=" "/>
    <s v=" "/>
    <s v=""/>
  </r>
  <r>
    <n v="100"/>
    <m/>
    <x v="6"/>
    <m/>
    <x v="4"/>
    <m/>
    <m/>
    <s v=" "/>
    <s v=" "/>
    <s v=" "/>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BE6413F-48D0-45FE-8065-A325455E6174}" name="TablaDinámica2"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chartFormat="1">
  <location ref="L7:M13" firstHeaderRow="1" firstDataRow="1" firstDataCol="1"/>
  <pivotFields count="12">
    <pivotField numFmtId="165" showAll="0"/>
    <pivotField showAll="0"/>
    <pivotField showAll="0">
      <items count="8">
        <item x="2"/>
        <item x="0"/>
        <item x="1"/>
        <item x="5"/>
        <item x="4"/>
        <item x="3"/>
        <item x="6"/>
        <item t="default"/>
      </items>
    </pivotField>
    <pivotField showAll="0"/>
    <pivotField axis="axisRow"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showAll="0"/>
    <pivotField showAll="0"/>
    <pivotField dataField="1" showAll="0"/>
    <pivotField axis="axisRow" showAll="0" defaultSubtotal="0">
      <items count="14">
        <item sd="0" x="0"/>
        <item sd="0" x="1"/>
        <item sd="0" x="2"/>
        <item sd="0" x="3"/>
        <item sd="0" x="4"/>
        <item sd="0" x="5"/>
        <item sd="0" x="6"/>
        <item sd="0" x="7"/>
        <item sd="0" x="8"/>
        <item sd="0" x="9"/>
        <item sd="0" x="10"/>
        <item sd="0" x="11"/>
        <item sd="0" x="12"/>
        <item sd="0" x="13"/>
      </items>
    </pivotField>
  </pivotFields>
  <rowFields count="2">
    <field x="11"/>
    <field x="4"/>
  </rowFields>
  <rowItems count="6">
    <i>
      <x/>
    </i>
    <i>
      <x v="1"/>
    </i>
    <i>
      <x v="2"/>
    </i>
    <i>
      <x v="3"/>
    </i>
    <i>
      <x v="4"/>
    </i>
    <i t="grand">
      <x/>
    </i>
  </rowItems>
  <colItems count="1">
    <i/>
  </colItems>
  <dataFields count="1">
    <dataField name="Suma de total tCO2" fld="10" baseField="11" baseItem="0" numFmtId="3"/>
  </dataFields>
  <formats count="6">
    <format dxfId="9">
      <pivotArea type="all" dataOnly="0" outline="0" fieldPosition="0"/>
    </format>
    <format dxfId="8">
      <pivotArea type="all" dataOnly="0" outline="0" fieldPosition="0"/>
    </format>
    <format dxfId="7">
      <pivotArea outline="0" collapsedLevelsAreSubtotals="1" fieldPosition="0"/>
    </format>
    <format dxfId="6">
      <pivotArea dataOnly="0" labelOnly="1" grandCol="1" outline="0" fieldPosition="0"/>
    </format>
    <format dxfId="5">
      <pivotArea field="11" type="button" dataOnly="0" labelOnly="1" outline="0" axis="axisRow" fieldPosition="0"/>
    </format>
    <format dxfId="4">
      <pivotArea dataOnly="0" labelOnly="1" outline="0" axis="axisValues"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AFCC7F1-4A98-4B0C-9DDA-82B7FCEA9634}" name="TablaDinámica1"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chartFormat="1">
  <location ref="A6:I13" firstHeaderRow="1" firstDataRow="2" firstDataCol="1"/>
  <pivotFields count="12">
    <pivotField numFmtId="165" showAll="0"/>
    <pivotField showAll="0"/>
    <pivotField axis="axisCol" showAll="0">
      <items count="8">
        <item x="2"/>
        <item x="0"/>
        <item x="1"/>
        <item x="5"/>
        <item x="4"/>
        <item x="3"/>
        <item x="6"/>
        <item t="default"/>
      </items>
    </pivotField>
    <pivotField showAll="0"/>
    <pivotField axis="axisRow"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dataField="1" showAll="0"/>
    <pivotField showAll="0"/>
    <pivotField showAll="0"/>
    <pivotField axis="axisRow" showAll="0">
      <items count="15">
        <item sd="0" x="0"/>
        <item sd="0" x="1"/>
        <item sd="0" x="2"/>
        <item sd="0" x="3"/>
        <item sd="0" x="4"/>
        <item sd="0" x="5"/>
        <item sd="0" x="6"/>
        <item sd="0" x="7"/>
        <item sd="0" x="8"/>
        <item sd="0" x="9"/>
        <item sd="0" x="10"/>
        <item sd="0" x="11"/>
        <item sd="0" x="12"/>
        <item sd="0" x="13"/>
        <item t="default"/>
      </items>
    </pivotField>
  </pivotFields>
  <rowFields count="2">
    <field x="11"/>
    <field x="4"/>
  </rowFields>
  <rowItems count="6">
    <i>
      <x/>
    </i>
    <i>
      <x v="1"/>
    </i>
    <i>
      <x v="2"/>
    </i>
    <i>
      <x v="3"/>
    </i>
    <i>
      <x v="4"/>
    </i>
    <i t="grand">
      <x/>
    </i>
  </rowItems>
  <colFields count="1">
    <field x="2"/>
  </colFields>
  <colItems count="8">
    <i>
      <x/>
    </i>
    <i>
      <x v="1"/>
    </i>
    <i>
      <x v="2"/>
    </i>
    <i>
      <x v="3"/>
    </i>
    <i>
      <x v="4"/>
    </i>
    <i>
      <x v="5"/>
    </i>
    <i>
      <x v="6"/>
    </i>
    <i t="grand">
      <x/>
    </i>
  </colItems>
  <dataFields count="1">
    <dataField name="Suma de total kWhe" fld="8" baseField="11" baseItem="0" numFmtId="3"/>
  </dataFields>
  <formats count="5">
    <format dxfId="14">
      <pivotArea outline="0" collapsedLevelsAreSubtotals="1" fieldPosition="0"/>
    </format>
    <format dxfId="13">
      <pivotArea dataOnly="0" labelOnly="1" fieldPosition="0">
        <references count="1">
          <reference field="2" count="0"/>
        </references>
      </pivotArea>
    </format>
    <format dxfId="12">
      <pivotArea dataOnly="0" labelOnly="1" grandCol="1" outline="0" fieldPosition="0"/>
    </format>
    <format dxfId="11">
      <pivotArea field="2" type="button" dataOnly="0" labelOnly="1" outline="0" axis="axisCol" fieldPosition="0"/>
    </format>
    <format dxfId="10">
      <pivotArea type="origin" dataOnly="0" labelOnly="1" outline="0" fieldPosition="0"/>
    </format>
  </formats>
  <chartFormats count="7">
    <chartFormat chart="0" format="0" series="1">
      <pivotArea type="data" outline="0" fieldPosition="0">
        <references count="2">
          <reference field="4294967294" count="1" selected="0">
            <x v="0"/>
          </reference>
          <reference field="2" count="1" selected="0">
            <x v="0"/>
          </reference>
        </references>
      </pivotArea>
    </chartFormat>
    <chartFormat chart="0" format="1" series="1">
      <pivotArea type="data" outline="0" fieldPosition="0">
        <references count="2">
          <reference field="4294967294" count="1" selected="0">
            <x v="0"/>
          </reference>
          <reference field="2" count="1" selected="0">
            <x v="1"/>
          </reference>
        </references>
      </pivotArea>
    </chartFormat>
    <chartFormat chart="0" format="2" series="1">
      <pivotArea type="data" outline="0" fieldPosition="0">
        <references count="2">
          <reference field="4294967294" count="1" selected="0">
            <x v="0"/>
          </reference>
          <reference field="2" count="1" selected="0">
            <x v="2"/>
          </reference>
        </references>
      </pivotArea>
    </chartFormat>
    <chartFormat chart="0" format="3" series="1">
      <pivotArea type="data" outline="0" fieldPosition="0">
        <references count="2">
          <reference field="4294967294" count="1" selected="0">
            <x v="0"/>
          </reference>
          <reference field="2" count="1" selected="0">
            <x v="3"/>
          </reference>
        </references>
      </pivotArea>
    </chartFormat>
    <chartFormat chart="0" format="4" series="1">
      <pivotArea type="data" outline="0" fieldPosition="0">
        <references count="2">
          <reference field="4294967294" count="1" selected="0">
            <x v="0"/>
          </reference>
          <reference field="2" count="1" selected="0">
            <x v="4"/>
          </reference>
        </references>
      </pivotArea>
    </chartFormat>
    <chartFormat chart="0" format="5" series="1">
      <pivotArea type="data" outline="0" fieldPosition="0">
        <references count="2">
          <reference field="4294967294" count="1" selected="0">
            <x v="0"/>
          </reference>
          <reference field="2" count="1" selected="0">
            <x v="5"/>
          </reference>
        </references>
      </pivotArea>
    </chartFormat>
    <chartFormat chart="0" format="6" series="1">
      <pivotArea type="data" outline="0" fieldPosition="0">
        <references count="2">
          <reference field="4294967294" count="1" selected="0">
            <x v="0"/>
          </reference>
          <reference field="2"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ACD131E-B2AB-4AD1-8F11-D7AE3A7B8142}" name="Tabla2" displayName="Tabla2" ref="A1:D9" totalsRowShown="0" headerRowDxfId="0">
  <autoFilter ref="A1:D9" xr:uid="{BACD131E-B2AB-4AD1-8F11-D7AE3A7B8142}"/>
  <sortState xmlns:xlrd2="http://schemas.microsoft.com/office/spreadsheetml/2017/richdata2" ref="A2:D7">
    <sortCondition descending="1" ref="A1:A7"/>
  </sortState>
  <tableColumns count="4">
    <tableColumn id="1" xr3:uid="{9CFA1C50-638F-4F32-9D34-31975582ACFC}" name="Energético"/>
    <tableColumn id="2" xr3:uid="{E8933BAA-C625-41C4-89C5-59768DCB86A8}" name="unidad" dataDxfId="3"/>
    <tableColumn id="3" xr3:uid="{0370A313-E790-466D-9851-D24C4931C340}" name="factor Kwhe" dataDxfId="2"/>
    <tableColumn id="4" xr3:uid="{C403D909-A949-4F31-811D-A0174402E64D}" name="(tCO2 eq / kWh)" dataDxfId="1"/>
  </tableColumns>
  <tableStyleInfo name="TableStyleLight1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CB4E5-752F-4066-B2CA-B279ACA04A06}">
  <dimension ref="A1:YC28"/>
  <sheetViews>
    <sheetView showGridLines="0" tabSelected="1" workbookViewId="0">
      <selection activeCell="A5" sqref="A5"/>
    </sheetView>
  </sheetViews>
  <sheetFormatPr baseColWidth="10" defaultColWidth="0" defaultRowHeight="14.5" zeroHeight="1" x14ac:dyDescent="0.35"/>
  <cols>
    <col min="1" max="12" width="10.90625" customWidth="1"/>
    <col min="13" max="653" width="0" hidden="1" customWidth="1"/>
    <col min="654" max="16384" width="10.90625" hidden="1"/>
  </cols>
  <sheetData>
    <row r="1" spans="1:20" ht="15.5" x14ac:dyDescent="0.35">
      <c r="A1" s="26" t="s">
        <v>40</v>
      </c>
      <c r="B1" s="26"/>
      <c r="C1" s="26"/>
      <c r="D1" s="26"/>
      <c r="E1" s="26"/>
      <c r="F1" s="26"/>
      <c r="G1" s="26"/>
      <c r="H1" s="26"/>
      <c r="I1" s="26"/>
      <c r="J1" s="26"/>
      <c r="K1" s="26"/>
    </row>
    <row r="2" spans="1:20" x14ac:dyDescent="0.35"/>
    <row r="3" spans="1:20" ht="17" customHeight="1" x14ac:dyDescent="0.35">
      <c r="A3" s="30" t="s">
        <v>12</v>
      </c>
      <c r="B3" s="30"/>
      <c r="C3" s="30"/>
      <c r="D3" s="31"/>
      <c r="E3" s="31"/>
      <c r="F3" s="31"/>
      <c r="G3" s="31"/>
      <c r="H3" s="31"/>
      <c r="I3" s="31"/>
      <c r="J3" s="31"/>
      <c r="K3" s="31"/>
    </row>
    <row r="4" spans="1:20" ht="14.5" customHeight="1" x14ac:dyDescent="0.35">
      <c r="A4" s="30" t="s">
        <v>46</v>
      </c>
      <c r="B4" s="30"/>
      <c r="C4" s="30"/>
      <c r="D4" s="31"/>
      <c r="E4" s="31"/>
      <c r="F4" s="31"/>
      <c r="G4" s="31"/>
      <c r="H4" s="31"/>
      <c r="I4" s="31"/>
      <c r="J4" s="31"/>
      <c r="K4" s="31"/>
    </row>
    <row r="5" spans="1:20" x14ac:dyDescent="0.35"/>
    <row r="6" spans="1:20" x14ac:dyDescent="0.35"/>
    <row r="7" spans="1:20" x14ac:dyDescent="0.35">
      <c r="A7" s="2"/>
      <c r="B7" s="2"/>
      <c r="C7" s="2"/>
      <c r="D7" s="2"/>
      <c r="E7" s="2"/>
      <c r="F7" s="2"/>
      <c r="G7" s="2"/>
      <c r="H7" s="2"/>
      <c r="I7" s="2"/>
      <c r="J7" s="2"/>
      <c r="K7" s="2"/>
      <c r="L7" s="2"/>
      <c r="M7" s="2"/>
      <c r="N7" s="2"/>
      <c r="O7" s="2"/>
      <c r="P7" s="2"/>
      <c r="Q7" s="2"/>
      <c r="R7" s="2"/>
      <c r="S7" s="2"/>
      <c r="T7" s="2"/>
    </row>
    <row r="8" spans="1:20" ht="14.5" customHeight="1" x14ac:dyDescent="0.35">
      <c r="A8" s="32" t="s">
        <v>41</v>
      </c>
      <c r="B8" s="32"/>
      <c r="C8" s="32"/>
      <c r="D8" s="32"/>
      <c r="E8" s="32"/>
      <c r="F8" s="32"/>
      <c r="G8" s="32"/>
      <c r="H8" s="32"/>
      <c r="I8" s="32"/>
      <c r="J8" s="32"/>
      <c r="K8" s="32"/>
      <c r="L8" s="2"/>
      <c r="M8" s="2"/>
      <c r="N8" s="2"/>
      <c r="O8" s="2"/>
      <c r="P8" s="2"/>
      <c r="Q8" s="2"/>
      <c r="R8" s="2"/>
      <c r="S8" s="2"/>
      <c r="T8" s="2"/>
    </row>
    <row r="9" spans="1:20" x14ac:dyDescent="0.35">
      <c r="A9" s="32"/>
      <c r="B9" s="32"/>
      <c r="C9" s="32"/>
      <c r="D9" s="32"/>
      <c r="E9" s="32"/>
      <c r="F9" s="32"/>
      <c r="G9" s="32"/>
      <c r="H9" s="32"/>
      <c r="I9" s="32"/>
      <c r="J9" s="32"/>
      <c r="K9" s="32"/>
      <c r="L9" s="2"/>
      <c r="M9" s="2"/>
      <c r="N9" s="2"/>
      <c r="O9" s="2"/>
      <c r="P9" s="2"/>
      <c r="Q9" s="2"/>
      <c r="R9" s="2"/>
      <c r="S9" s="2"/>
      <c r="T9" s="2"/>
    </row>
    <row r="10" spans="1:20" x14ac:dyDescent="0.35">
      <c r="A10" s="32"/>
      <c r="B10" s="32"/>
      <c r="C10" s="32"/>
      <c r="D10" s="32"/>
      <c r="E10" s="32"/>
      <c r="F10" s="32"/>
      <c r="G10" s="32"/>
      <c r="H10" s="32"/>
      <c r="I10" s="32"/>
      <c r="J10" s="32"/>
      <c r="K10" s="32"/>
      <c r="L10" s="2"/>
      <c r="M10" s="2"/>
      <c r="N10" s="2"/>
      <c r="O10" s="2"/>
      <c r="P10" s="2"/>
      <c r="Q10" s="2"/>
      <c r="R10" s="2"/>
      <c r="S10" s="2"/>
      <c r="T10" s="2"/>
    </row>
    <row r="11" spans="1:20" x14ac:dyDescent="0.35">
      <c r="A11" s="32"/>
      <c r="B11" s="32"/>
      <c r="C11" s="32"/>
      <c r="D11" s="32"/>
      <c r="E11" s="32"/>
      <c r="F11" s="32"/>
      <c r="G11" s="32"/>
      <c r="H11" s="32"/>
      <c r="I11" s="32"/>
      <c r="J11" s="32"/>
      <c r="K11" s="32"/>
      <c r="L11" s="2"/>
      <c r="M11" s="2"/>
      <c r="N11" s="2"/>
      <c r="O11" s="2"/>
      <c r="P11" s="2"/>
      <c r="Q11" s="2"/>
      <c r="R11" s="2"/>
      <c r="S11" s="2"/>
      <c r="T11" s="2"/>
    </row>
    <row r="12" spans="1:20" x14ac:dyDescent="0.35">
      <c r="A12" s="32"/>
      <c r="B12" s="32"/>
      <c r="C12" s="32"/>
      <c r="D12" s="32"/>
      <c r="E12" s="32"/>
      <c r="F12" s="32"/>
      <c r="G12" s="32"/>
      <c r="H12" s="32"/>
      <c r="I12" s="32"/>
      <c r="J12" s="32"/>
      <c r="K12" s="32"/>
      <c r="L12" s="2"/>
      <c r="M12" s="2"/>
      <c r="N12" s="2"/>
      <c r="O12" s="2"/>
      <c r="P12" s="2"/>
      <c r="Q12" s="2"/>
      <c r="R12" s="2"/>
      <c r="S12" s="2"/>
      <c r="T12" s="2"/>
    </row>
    <row r="13" spans="1:20" x14ac:dyDescent="0.35">
      <c r="A13" s="32"/>
      <c r="B13" s="32"/>
      <c r="C13" s="32"/>
      <c r="D13" s="32"/>
      <c r="E13" s="32"/>
      <c r="F13" s="32"/>
      <c r="G13" s="32"/>
      <c r="H13" s="32"/>
      <c r="I13" s="32"/>
      <c r="J13" s="32"/>
      <c r="K13" s="32"/>
      <c r="L13" s="2"/>
      <c r="M13" s="2"/>
      <c r="N13" s="2"/>
      <c r="O13" s="2"/>
      <c r="P13" s="2"/>
      <c r="Q13" s="2"/>
      <c r="R13" s="2"/>
      <c r="S13" s="2"/>
      <c r="T13" s="2"/>
    </row>
    <row r="14" spans="1:20" x14ac:dyDescent="0.35">
      <c r="A14" s="32"/>
      <c r="B14" s="32"/>
      <c r="C14" s="32"/>
      <c r="D14" s="32"/>
      <c r="E14" s="32"/>
      <c r="F14" s="32"/>
      <c r="G14" s="32"/>
      <c r="H14" s="32"/>
      <c r="I14" s="32"/>
      <c r="J14" s="32"/>
      <c r="K14" s="32"/>
      <c r="L14" s="2"/>
      <c r="M14" s="2"/>
      <c r="N14" s="2"/>
      <c r="O14" s="2"/>
      <c r="P14" s="2"/>
      <c r="Q14" s="2"/>
      <c r="R14" s="2"/>
      <c r="S14" s="2"/>
      <c r="T14" s="2"/>
    </row>
    <row r="15" spans="1:20" x14ac:dyDescent="0.35">
      <c r="A15" s="32"/>
      <c r="B15" s="32"/>
      <c r="C15" s="32"/>
      <c r="D15" s="32"/>
      <c r="E15" s="32"/>
      <c r="F15" s="32"/>
      <c r="G15" s="32"/>
      <c r="H15" s="32"/>
      <c r="I15" s="32"/>
      <c r="J15" s="32"/>
      <c r="K15" s="32"/>
      <c r="L15" s="2"/>
      <c r="M15" s="2"/>
      <c r="N15" s="2"/>
      <c r="O15" s="2"/>
      <c r="P15" s="2"/>
      <c r="Q15" s="2"/>
      <c r="R15" s="2"/>
      <c r="S15" s="2"/>
      <c r="T15" s="2"/>
    </row>
    <row r="16" spans="1:20" x14ac:dyDescent="0.35">
      <c r="A16" s="32"/>
      <c r="B16" s="32"/>
      <c r="C16" s="32"/>
      <c r="D16" s="32"/>
      <c r="E16" s="32"/>
      <c r="F16" s="32"/>
      <c r="G16" s="32"/>
      <c r="H16" s="32"/>
      <c r="I16" s="32"/>
      <c r="J16" s="32"/>
      <c r="K16" s="32"/>
      <c r="L16" s="2"/>
      <c r="M16" s="2"/>
      <c r="N16" s="2"/>
      <c r="O16" s="2"/>
      <c r="P16" s="2"/>
      <c r="Q16" s="2"/>
      <c r="R16" s="2"/>
      <c r="S16" s="2"/>
      <c r="T16" s="2"/>
    </row>
    <row r="17" spans="1:20" x14ac:dyDescent="0.35">
      <c r="A17" s="14"/>
      <c r="B17" s="14"/>
      <c r="C17" s="14"/>
      <c r="D17" s="14"/>
      <c r="E17" s="14"/>
      <c r="F17" s="14"/>
      <c r="G17" s="14"/>
      <c r="H17" s="14"/>
      <c r="I17" s="14"/>
      <c r="J17" s="14"/>
      <c r="K17" s="14"/>
      <c r="L17" s="2"/>
      <c r="M17" s="2"/>
      <c r="N17" s="2"/>
      <c r="O17" s="2"/>
      <c r="P17" s="2"/>
      <c r="Q17" s="2"/>
      <c r="R17" s="2"/>
      <c r="S17" s="2"/>
      <c r="T17" s="2"/>
    </row>
    <row r="18" spans="1:20" x14ac:dyDescent="0.35">
      <c r="A18" s="14"/>
      <c r="B18" s="14"/>
      <c r="C18" s="14"/>
      <c r="D18" s="14"/>
      <c r="E18" s="14"/>
      <c r="F18" s="14"/>
      <c r="G18" s="14"/>
      <c r="H18" s="14"/>
      <c r="I18" s="14"/>
      <c r="J18" s="14"/>
      <c r="K18" s="14"/>
      <c r="L18" s="2"/>
      <c r="M18" s="2"/>
      <c r="N18" s="2"/>
      <c r="O18" s="2"/>
      <c r="P18" s="2"/>
      <c r="Q18" s="2"/>
      <c r="R18" s="2"/>
      <c r="S18" s="2"/>
      <c r="T18" s="2"/>
    </row>
    <row r="19" spans="1:20" x14ac:dyDescent="0.35">
      <c r="A19" s="27"/>
      <c r="B19" s="28"/>
      <c r="C19" s="28"/>
      <c r="D19" s="28"/>
      <c r="E19" s="28"/>
      <c r="F19" s="17"/>
      <c r="G19" s="27"/>
      <c r="H19" s="28"/>
      <c r="I19" s="28"/>
      <c r="J19" s="28"/>
      <c r="K19" s="28"/>
      <c r="L19" s="2"/>
      <c r="M19" s="2"/>
      <c r="N19" s="2"/>
      <c r="O19" s="2"/>
      <c r="P19" s="2"/>
      <c r="Q19" s="2"/>
      <c r="R19" s="2"/>
      <c r="S19" s="2"/>
      <c r="T19" s="2"/>
    </row>
    <row r="20" spans="1:20" x14ac:dyDescent="0.35">
      <c r="A20" s="28"/>
      <c r="B20" s="28"/>
      <c r="C20" s="28"/>
      <c r="D20" s="28"/>
      <c r="E20" s="28"/>
      <c r="F20" s="17"/>
      <c r="G20" s="28"/>
      <c r="H20" s="28"/>
      <c r="I20" s="28"/>
      <c r="J20" s="28"/>
      <c r="K20" s="28"/>
      <c r="L20" s="2"/>
      <c r="M20" s="2"/>
      <c r="N20" s="2"/>
      <c r="O20" s="2"/>
      <c r="P20" s="2"/>
      <c r="Q20" s="2"/>
      <c r="R20" s="2"/>
      <c r="S20" s="2"/>
      <c r="T20" s="2"/>
    </row>
    <row r="21" spans="1:20" ht="15" thickBot="1" x14ac:dyDescent="0.4">
      <c r="A21" s="29"/>
      <c r="B21" s="29"/>
      <c r="C21" s="29"/>
      <c r="D21" s="29"/>
      <c r="E21" s="29"/>
      <c r="F21" s="17"/>
      <c r="G21" s="29"/>
      <c r="H21" s="29"/>
      <c r="I21" s="29"/>
      <c r="J21" s="29"/>
      <c r="K21" s="29"/>
      <c r="L21" s="2"/>
      <c r="M21" s="2"/>
      <c r="N21" s="2"/>
      <c r="O21" s="2"/>
      <c r="P21" s="2"/>
      <c r="Q21" s="2"/>
      <c r="R21" s="2"/>
      <c r="S21" s="2"/>
      <c r="T21" s="2"/>
    </row>
    <row r="22" spans="1:20" x14ac:dyDescent="0.35">
      <c r="A22" s="18"/>
      <c r="B22" s="18"/>
      <c r="C22" s="19" t="s">
        <v>42</v>
      </c>
      <c r="D22" s="20"/>
      <c r="E22" s="20"/>
      <c r="F22" s="21"/>
      <c r="G22" s="21"/>
      <c r="H22" s="21"/>
      <c r="I22" s="22" t="s">
        <v>42</v>
      </c>
      <c r="J22" s="23"/>
    </row>
    <row r="23" spans="1:20" x14ac:dyDescent="0.35">
      <c r="C23" s="22" t="s">
        <v>43</v>
      </c>
      <c r="D23" s="21"/>
      <c r="E23" s="21"/>
      <c r="F23" s="21"/>
      <c r="G23" s="21"/>
      <c r="H23" s="21"/>
      <c r="I23" s="22" t="s">
        <v>43</v>
      </c>
      <c r="J23" s="23"/>
    </row>
    <row r="24" spans="1:20" x14ac:dyDescent="0.35">
      <c r="C24" s="22" t="s">
        <v>44</v>
      </c>
      <c r="D24" s="21"/>
      <c r="E24" s="21"/>
      <c r="F24" s="21"/>
      <c r="G24" s="21"/>
      <c r="H24" s="21"/>
      <c r="I24" s="22" t="s">
        <v>45</v>
      </c>
      <c r="J24" s="23"/>
    </row>
    <row r="25" spans="1:20" ht="15" thickBot="1" x14ac:dyDescent="0.4">
      <c r="A25" s="24"/>
      <c r="B25" s="24"/>
      <c r="C25" s="24"/>
      <c r="D25" s="24"/>
      <c r="E25" s="24"/>
      <c r="F25" s="24"/>
      <c r="G25" s="24"/>
      <c r="H25" s="24"/>
      <c r="I25" s="24"/>
      <c r="J25" s="24"/>
      <c r="K25" s="24"/>
    </row>
    <row r="26" spans="1:20" ht="15" thickTop="1" x14ac:dyDescent="0.35"/>
    <row r="27" spans="1:20" x14ac:dyDescent="0.35"/>
    <row r="28" spans="1:20" x14ac:dyDescent="0.35"/>
  </sheetData>
  <mergeCells count="8">
    <mergeCell ref="A1:K1"/>
    <mergeCell ref="A19:E21"/>
    <mergeCell ref="G19:K21"/>
    <mergeCell ref="A3:C3"/>
    <mergeCell ref="A4:C4"/>
    <mergeCell ref="D3:K3"/>
    <mergeCell ref="D4:K4"/>
    <mergeCell ref="A8:K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8EEB3-9784-4759-8D33-F58F054D25C5}">
  <dimension ref="A1:YC104"/>
  <sheetViews>
    <sheetView showGridLines="0" zoomScale="110" zoomScaleNormal="110" workbookViewId="0">
      <selection activeCell="E31" sqref="E31"/>
    </sheetView>
  </sheetViews>
  <sheetFormatPr baseColWidth="10" defaultColWidth="0" defaultRowHeight="14.5" x14ac:dyDescent="0.35"/>
  <cols>
    <col min="1" max="1" width="4.453125" style="3" bestFit="1" customWidth="1"/>
    <col min="2" max="5" width="10.90625" style="5" customWidth="1"/>
    <col min="6" max="6" width="14.453125" style="5" bestFit="1" customWidth="1"/>
    <col min="7" max="7" width="12" style="5" bestFit="1" customWidth="1"/>
    <col min="8" max="11" width="10.90625" style="5" customWidth="1"/>
    <col min="12" max="12" width="10.90625" customWidth="1"/>
    <col min="13" max="653" width="0" hidden="1" customWidth="1"/>
    <col min="654" max="16384" width="10.90625" hidden="1"/>
  </cols>
  <sheetData>
    <row r="1" spans="1:653" ht="22.5" customHeight="1" x14ac:dyDescent="0.35">
      <c r="A1" s="26" t="s">
        <v>40</v>
      </c>
      <c r="B1" s="26"/>
      <c r="C1" s="26"/>
      <c r="D1" s="26"/>
      <c r="E1" s="26"/>
      <c r="F1" s="26"/>
      <c r="G1" s="26"/>
      <c r="H1" s="26"/>
      <c r="I1" s="26"/>
      <c r="J1" s="26"/>
      <c r="K1" s="26"/>
    </row>
    <row r="2" spans="1:653" ht="22.5" customHeight="1" x14ac:dyDescent="0.35">
      <c r="A2" s="3" t="s">
        <v>47</v>
      </c>
    </row>
    <row r="3" spans="1:653" x14ac:dyDescent="0.35">
      <c r="A3" s="3" t="s">
        <v>48</v>
      </c>
    </row>
    <row r="4" spans="1:653" s="1" customFormat="1" ht="45" customHeight="1" x14ac:dyDescent="0.35">
      <c r="A4" s="25" t="s">
        <v>23</v>
      </c>
      <c r="B4" s="25" t="s">
        <v>11</v>
      </c>
      <c r="C4" s="25" t="s">
        <v>5</v>
      </c>
      <c r="D4" s="25" t="s">
        <v>6</v>
      </c>
      <c r="E4" s="25" t="s">
        <v>24</v>
      </c>
      <c r="F4" s="25" t="s">
        <v>16</v>
      </c>
      <c r="G4" s="25" t="s">
        <v>10</v>
      </c>
      <c r="H4" s="25" t="s">
        <v>17</v>
      </c>
      <c r="I4" s="25" t="s">
        <v>20</v>
      </c>
      <c r="J4" s="25" t="s">
        <v>21</v>
      </c>
      <c r="K4" s="25" t="s">
        <v>22</v>
      </c>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c r="IW4" s="7"/>
      <c r="IX4" s="7"/>
      <c r="IY4" s="7"/>
      <c r="IZ4" s="7"/>
      <c r="JA4" s="7"/>
      <c r="JB4" s="7"/>
      <c r="JC4" s="7"/>
      <c r="JD4" s="7"/>
      <c r="JE4" s="7"/>
      <c r="JF4" s="7"/>
      <c r="JG4" s="7"/>
      <c r="JH4" s="7"/>
      <c r="JI4" s="7"/>
      <c r="JJ4" s="7"/>
      <c r="JK4" s="7"/>
      <c r="JL4" s="7"/>
      <c r="JM4" s="7"/>
      <c r="JN4" s="7"/>
      <c r="JO4" s="7"/>
      <c r="JP4" s="7"/>
      <c r="JQ4" s="7"/>
      <c r="JR4" s="7"/>
      <c r="JS4" s="7"/>
      <c r="JT4" s="7"/>
      <c r="JU4" s="7"/>
      <c r="JV4" s="7"/>
      <c r="JW4" s="7"/>
      <c r="JX4" s="7"/>
      <c r="JY4" s="7"/>
      <c r="JZ4" s="7"/>
      <c r="KA4" s="7"/>
      <c r="KB4" s="7"/>
      <c r="KC4" s="7"/>
      <c r="KD4" s="7"/>
      <c r="KE4" s="7"/>
      <c r="KF4" s="7"/>
      <c r="KG4" s="7"/>
      <c r="KH4" s="7"/>
      <c r="KI4" s="7"/>
      <c r="KJ4" s="7"/>
      <c r="KK4" s="7"/>
      <c r="KL4" s="7"/>
      <c r="KM4" s="7"/>
      <c r="KN4" s="7"/>
      <c r="KO4" s="7"/>
      <c r="KP4" s="7"/>
      <c r="KQ4" s="7"/>
      <c r="KR4" s="7"/>
      <c r="KS4" s="7"/>
      <c r="KT4" s="7"/>
      <c r="KU4" s="7"/>
      <c r="KV4" s="7"/>
      <c r="KW4" s="7"/>
      <c r="KX4" s="7"/>
      <c r="KY4" s="7"/>
      <c r="KZ4" s="7"/>
      <c r="LA4" s="7"/>
      <c r="LB4" s="7"/>
      <c r="LC4" s="7"/>
      <c r="LD4" s="7"/>
      <c r="LE4" s="7"/>
      <c r="LF4" s="7"/>
      <c r="LG4" s="7"/>
      <c r="LH4" s="7"/>
      <c r="LI4" s="7"/>
      <c r="LJ4" s="7"/>
      <c r="LK4" s="7"/>
      <c r="LL4" s="7"/>
      <c r="LM4" s="7"/>
      <c r="LN4" s="7"/>
      <c r="LO4" s="7"/>
      <c r="LP4" s="7"/>
      <c r="LQ4" s="7"/>
      <c r="LR4" s="7"/>
      <c r="LS4" s="7"/>
      <c r="LT4" s="7"/>
      <c r="LU4" s="7"/>
      <c r="LV4" s="7"/>
      <c r="LW4" s="7"/>
      <c r="LX4" s="7"/>
      <c r="LY4" s="7"/>
      <c r="LZ4" s="7"/>
      <c r="MA4" s="7"/>
      <c r="MB4" s="7"/>
      <c r="MC4" s="7"/>
      <c r="MD4" s="7"/>
      <c r="ME4" s="7"/>
      <c r="MF4" s="7"/>
      <c r="MG4" s="7"/>
      <c r="MH4" s="7"/>
      <c r="MI4" s="7"/>
      <c r="MJ4" s="7"/>
      <c r="MK4" s="7"/>
      <c r="ML4" s="7"/>
      <c r="MM4" s="7"/>
      <c r="MN4" s="7"/>
      <c r="MO4" s="7"/>
      <c r="MP4" s="7"/>
      <c r="MQ4" s="7"/>
      <c r="MR4" s="7"/>
      <c r="MS4" s="7"/>
      <c r="MT4" s="7"/>
      <c r="MU4" s="7"/>
      <c r="MV4" s="7"/>
      <c r="MW4" s="7"/>
      <c r="MX4" s="7"/>
      <c r="MY4" s="7"/>
      <c r="MZ4" s="7"/>
      <c r="NA4" s="7"/>
      <c r="NB4" s="7"/>
      <c r="NC4" s="7"/>
      <c r="ND4" s="7"/>
      <c r="NE4" s="7"/>
      <c r="NF4" s="7"/>
      <c r="NG4" s="7"/>
      <c r="NH4" s="7"/>
      <c r="NI4" s="7"/>
      <c r="NJ4" s="7"/>
      <c r="NK4" s="7"/>
      <c r="NL4" s="7"/>
      <c r="NM4" s="7"/>
      <c r="NN4" s="7"/>
      <c r="NO4" s="7"/>
      <c r="NP4" s="7"/>
      <c r="NQ4" s="7"/>
      <c r="NR4" s="7"/>
      <c r="NS4" s="7"/>
      <c r="NT4" s="7"/>
      <c r="NU4" s="7"/>
      <c r="NV4" s="7"/>
      <c r="NW4" s="7"/>
      <c r="NX4" s="7"/>
      <c r="NY4" s="7"/>
      <c r="NZ4" s="7"/>
      <c r="OA4" s="7"/>
      <c r="OB4" s="7"/>
      <c r="OC4" s="7"/>
      <c r="OD4" s="7"/>
      <c r="OE4" s="7"/>
      <c r="OF4" s="7"/>
      <c r="OG4" s="7"/>
      <c r="OH4" s="7"/>
      <c r="OI4" s="7"/>
      <c r="OJ4" s="7"/>
      <c r="OK4" s="7"/>
      <c r="OL4" s="7"/>
      <c r="OM4" s="7"/>
      <c r="ON4" s="7"/>
      <c r="OO4" s="7"/>
      <c r="OP4" s="7"/>
      <c r="OQ4" s="7"/>
      <c r="OR4" s="7"/>
      <c r="OS4" s="7"/>
      <c r="OT4" s="7"/>
      <c r="OU4" s="7"/>
      <c r="OV4" s="7"/>
      <c r="OW4" s="7"/>
      <c r="OX4" s="7"/>
      <c r="OY4" s="7"/>
      <c r="OZ4" s="7"/>
      <c r="PA4" s="7"/>
      <c r="PB4" s="7"/>
      <c r="PC4" s="7"/>
      <c r="PD4" s="7"/>
      <c r="PE4" s="7"/>
      <c r="PF4" s="7"/>
      <c r="PG4" s="7"/>
      <c r="PH4" s="7"/>
      <c r="PI4" s="7"/>
      <c r="PJ4" s="7"/>
      <c r="PK4" s="7"/>
      <c r="PL4" s="7"/>
      <c r="PM4" s="7"/>
      <c r="PN4" s="7"/>
      <c r="PO4" s="7"/>
      <c r="PP4" s="7"/>
      <c r="PQ4" s="7"/>
      <c r="PR4" s="7"/>
      <c r="PS4" s="7"/>
      <c r="PT4" s="7"/>
      <c r="PU4" s="7"/>
      <c r="PV4" s="7"/>
      <c r="PW4" s="7"/>
      <c r="PX4" s="7"/>
      <c r="PY4" s="7"/>
      <c r="PZ4" s="7"/>
      <c r="QA4" s="7"/>
      <c r="QB4" s="7"/>
      <c r="QC4" s="7"/>
      <c r="QD4" s="7"/>
      <c r="QE4" s="7"/>
      <c r="QF4" s="7"/>
      <c r="QG4" s="7"/>
      <c r="QH4" s="7"/>
      <c r="QI4" s="7"/>
      <c r="QJ4" s="7"/>
      <c r="QK4" s="7"/>
      <c r="QL4" s="7"/>
      <c r="QM4" s="7"/>
      <c r="QN4" s="7"/>
      <c r="QO4" s="7"/>
      <c r="QP4" s="7"/>
      <c r="QQ4" s="7"/>
      <c r="QR4" s="7"/>
      <c r="QS4" s="7"/>
      <c r="QT4" s="7"/>
      <c r="QU4" s="7"/>
      <c r="QV4" s="7"/>
      <c r="QW4" s="7"/>
      <c r="QX4" s="7"/>
      <c r="QY4" s="7"/>
      <c r="QZ4" s="7"/>
      <c r="RA4" s="7"/>
      <c r="RB4" s="7"/>
      <c r="RC4" s="7"/>
      <c r="RD4" s="7"/>
      <c r="RE4" s="7"/>
      <c r="RF4" s="7"/>
      <c r="RG4" s="7"/>
      <c r="RH4" s="7"/>
      <c r="RI4" s="7"/>
      <c r="RJ4" s="7"/>
      <c r="RK4" s="7"/>
      <c r="RL4" s="7"/>
      <c r="RM4" s="7"/>
      <c r="RN4" s="7"/>
      <c r="RO4" s="7"/>
      <c r="RP4" s="7"/>
      <c r="RQ4" s="7"/>
      <c r="RR4" s="7"/>
      <c r="RS4" s="7"/>
      <c r="RT4" s="7"/>
      <c r="RU4" s="7"/>
      <c r="RV4" s="7"/>
      <c r="RW4" s="7"/>
      <c r="RX4" s="7"/>
      <c r="RY4" s="7"/>
      <c r="RZ4" s="7"/>
      <c r="SA4" s="7"/>
      <c r="SB4" s="7"/>
      <c r="SC4" s="7"/>
      <c r="SD4" s="7"/>
      <c r="SE4" s="7"/>
      <c r="SF4" s="7"/>
      <c r="SG4" s="7"/>
      <c r="SH4" s="7"/>
      <c r="SI4" s="7"/>
      <c r="SJ4" s="7"/>
      <c r="SK4" s="7"/>
      <c r="SL4" s="7"/>
      <c r="SM4" s="7"/>
      <c r="SN4" s="7"/>
      <c r="SO4" s="7"/>
      <c r="SP4" s="7"/>
      <c r="SQ4" s="7"/>
      <c r="SR4" s="7"/>
      <c r="SS4" s="7"/>
      <c r="ST4" s="7"/>
      <c r="SU4" s="7"/>
      <c r="SV4" s="7"/>
      <c r="SW4" s="7"/>
      <c r="SX4" s="7"/>
      <c r="SY4" s="7"/>
      <c r="SZ4" s="7"/>
      <c r="TA4" s="7"/>
      <c r="TB4" s="7"/>
      <c r="TC4" s="7"/>
      <c r="TD4" s="7"/>
      <c r="TE4" s="7"/>
      <c r="TF4" s="7"/>
      <c r="TG4" s="7"/>
      <c r="TH4" s="7"/>
      <c r="TI4" s="7"/>
      <c r="TJ4" s="7"/>
      <c r="TK4" s="7"/>
      <c r="TL4" s="7"/>
      <c r="TM4" s="7"/>
      <c r="TN4" s="7"/>
      <c r="TO4" s="7"/>
      <c r="TP4" s="7"/>
      <c r="TQ4" s="7"/>
      <c r="TR4" s="7"/>
      <c r="TS4" s="7"/>
      <c r="TT4" s="7"/>
      <c r="TU4" s="7"/>
      <c r="TV4" s="7"/>
      <c r="TW4" s="7"/>
      <c r="TX4" s="7"/>
      <c r="TY4" s="7"/>
      <c r="TZ4" s="7"/>
      <c r="UA4" s="7"/>
      <c r="UB4" s="7"/>
      <c r="UC4" s="7"/>
      <c r="UD4" s="7"/>
      <c r="UE4" s="7"/>
      <c r="UF4" s="7"/>
      <c r="UG4" s="7"/>
      <c r="UH4" s="7"/>
      <c r="UI4" s="7"/>
      <c r="UJ4" s="7"/>
      <c r="UK4" s="7"/>
      <c r="UL4" s="7"/>
      <c r="UM4" s="7"/>
      <c r="UN4" s="7"/>
      <c r="UO4" s="7"/>
      <c r="UP4" s="7"/>
      <c r="UQ4" s="7"/>
      <c r="UR4" s="7"/>
      <c r="US4" s="7"/>
      <c r="UT4" s="7"/>
      <c r="UU4" s="7"/>
      <c r="UV4" s="7"/>
      <c r="UW4" s="7"/>
      <c r="UX4" s="7"/>
      <c r="UY4" s="7"/>
      <c r="UZ4" s="7"/>
      <c r="VA4" s="7"/>
      <c r="VB4" s="7"/>
      <c r="VC4" s="7"/>
      <c r="VD4" s="7"/>
      <c r="VE4" s="7"/>
      <c r="VF4" s="7"/>
      <c r="VG4" s="7"/>
      <c r="VH4" s="7"/>
      <c r="VI4" s="7"/>
      <c r="VJ4" s="7"/>
      <c r="VK4" s="7"/>
      <c r="VL4" s="7"/>
      <c r="VM4" s="7"/>
      <c r="VN4" s="7"/>
      <c r="VO4" s="7"/>
      <c r="VP4" s="7"/>
      <c r="VQ4" s="7"/>
      <c r="VR4" s="7"/>
      <c r="VS4" s="7"/>
      <c r="VT4" s="7"/>
      <c r="VU4" s="7"/>
      <c r="VV4" s="7"/>
      <c r="VW4" s="7"/>
      <c r="VX4" s="7"/>
      <c r="VY4" s="7"/>
      <c r="VZ4" s="7"/>
      <c r="WA4" s="7"/>
      <c r="WB4" s="7"/>
      <c r="WC4" s="7"/>
      <c r="WD4" s="7"/>
      <c r="WE4" s="7"/>
      <c r="WF4" s="7"/>
      <c r="WG4" s="7"/>
      <c r="WH4" s="7"/>
      <c r="WI4" s="7"/>
      <c r="WJ4" s="7"/>
      <c r="WK4" s="7"/>
      <c r="WL4" s="7"/>
      <c r="WM4" s="7"/>
      <c r="WN4" s="7"/>
      <c r="WO4" s="7"/>
      <c r="WP4" s="7"/>
      <c r="WQ4" s="7"/>
      <c r="WR4" s="7"/>
      <c r="WS4" s="7"/>
      <c r="WT4" s="7"/>
      <c r="WU4" s="7"/>
      <c r="WV4" s="7"/>
      <c r="WW4" s="7"/>
      <c r="WX4" s="7"/>
      <c r="WY4" s="7"/>
      <c r="WZ4" s="7"/>
      <c r="XA4" s="7"/>
      <c r="XB4" s="7"/>
      <c r="XC4" s="7"/>
      <c r="XD4" s="7"/>
      <c r="XE4" s="7"/>
      <c r="XF4" s="7"/>
      <c r="XG4" s="7"/>
      <c r="XH4" s="7"/>
      <c r="XI4" s="7"/>
      <c r="XJ4" s="7"/>
      <c r="XK4" s="7"/>
      <c r="XL4" s="7"/>
      <c r="XM4" s="7"/>
      <c r="XN4" s="7"/>
      <c r="XO4" s="7"/>
      <c r="XP4" s="7"/>
      <c r="XQ4" s="7"/>
      <c r="XR4" s="7"/>
      <c r="XS4" s="7"/>
      <c r="XT4" s="7"/>
      <c r="XU4" s="7"/>
      <c r="XV4" s="7"/>
      <c r="XW4" s="7"/>
      <c r="XX4" s="7"/>
      <c r="XY4" s="7"/>
      <c r="XZ4" s="7"/>
      <c r="YA4" s="7"/>
      <c r="YB4" s="7"/>
      <c r="YC4" s="7"/>
    </row>
    <row r="5" spans="1:653" x14ac:dyDescent="0.35">
      <c r="A5" s="10">
        <v>1</v>
      </c>
      <c r="B5" s="37">
        <v>93</v>
      </c>
      <c r="C5" s="37" t="s">
        <v>0</v>
      </c>
      <c r="D5" s="37" t="str">
        <f>VLOOKUP(C5,Tabla2[],2,FALSE)</f>
        <v>kWh</v>
      </c>
      <c r="E5" s="38">
        <v>44197</v>
      </c>
      <c r="F5" s="39">
        <v>10000</v>
      </c>
      <c r="G5" s="40">
        <v>500000</v>
      </c>
      <c r="H5" s="4">
        <f>IFERROR(VLOOKUP(C5,Tabla2[],3,FALSE)," ")</f>
        <v>1</v>
      </c>
      <c r="I5" s="6">
        <f>IFERROR(H5*F5," ")</f>
        <v>10000</v>
      </c>
      <c r="J5" s="8">
        <f>IFERROR(VLOOKUP(C5,Tabla2[],4,FALSE)," ")</f>
        <v>3.3639999999999999E-4</v>
      </c>
      <c r="K5" s="9">
        <f>IFERROR(J5*I5,"")</f>
        <v>3.3639999999999999</v>
      </c>
    </row>
    <row r="6" spans="1:653" x14ac:dyDescent="0.35">
      <c r="A6" s="10">
        <v>2</v>
      </c>
      <c r="B6" s="37">
        <v>102</v>
      </c>
      <c r="C6" s="37" t="s">
        <v>0</v>
      </c>
      <c r="D6" s="37" t="str">
        <f>VLOOKUP(C6,Tabla2[],2,FALSE)</f>
        <v>kWh</v>
      </c>
      <c r="E6" s="38">
        <v>44228</v>
      </c>
      <c r="F6" s="39">
        <v>3000</v>
      </c>
      <c r="G6" s="40">
        <v>150000</v>
      </c>
      <c r="H6" s="4">
        <f>IFERROR(VLOOKUP(C6,Tabla2[],3,FALSE)," ")</f>
        <v>1</v>
      </c>
      <c r="I6" s="6">
        <f t="shared" ref="I6:I69" si="0">IFERROR(H6*F6," ")</f>
        <v>3000</v>
      </c>
      <c r="J6" s="8">
        <f>IFERROR(VLOOKUP(C6,Tabla2[],4,FALSE)," ")</f>
        <v>3.3639999999999999E-4</v>
      </c>
      <c r="K6" s="9">
        <f t="shared" ref="K6:K69" si="1">IFERROR(J6*I6,"")</f>
        <v>1.0091999999999999</v>
      </c>
    </row>
    <row r="7" spans="1:653" x14ac:dyDescent="0.35">
      <c r="A7" s="10">
        <v>3</v>
      </c>
      <c r="B7" s="37">
        <v>30</v>
      </c>
      <c r="C7" s="37" t="s">
        <v>0</v>
      </c>
      <c r="D7" s="37" t="str">
        <f>VLOOKUP(C7,Tabla2[],2,FALSE)</f>
        <v>kWh</v>
      </c>
      <c r="E7" s="38">
        <v>44256</v>
      </c>
      <c r="F7" s="39">
        <v>5000</v>
      </c>
      <c r="G7" s="40">
        <v>250000</v>
      </c>
      <c r="H7" s="4">
        <f>IFERROR(VLOOKUP(C7,Tabla2[],3,FALSE)," ")</f>
        <v>1</v>
      </c>
      <c r="I7" s="6">
        <f t="shared" si="0"/>
        <v>5000</v>
      </c>
      <c r="J7" s="8">
        <f>IFERROR(VLOOKUP(C7,Tabla2[],4,FALSE)," ")</f>
        <v>3.3639999999999999E-4</v>
      </c>
      <c r="K7" s="9">
        <f t="shared" si="1"/>
        <v>1.6819999999999999</v>
      </c>
    </row>
    <row r="8" spans="1:653" x14ac:dyDescent="0.35">
      <c r="A8" s="10">
        <v>4</v>
      </c>
      <c r="B8" s="37">
        <v>40</v>
      </c>
      <c r="C8" s="37" t="s">
        <v>0</v>
      </c>
      <c r="D8" s="37" t="str">
        <f>VLOOKUP(C8,Tabla2[],2,FALSE)</f>
        <v>kWh</v>
      </c>
      <c r="E8" s="38">
        <v>44287</v>
      </c>
      <c r="F8" s="39">
        <v>40000</v>
      </c>
      <c r="G8" s="40">
        <v>2000000</v>
      </c>
      <c r="H8" s="4">
        <f>IFERROR(VLOOKUP(C8,Tabla2[],3,FALSE)," ")</f>
        <v>1</v>
      </c>
      <c r="I8" s="6">
        <f t="shared" si="0"/>
        <v>40000</v>
      </c>
      <c r="J8" s="8">
        <f>IFERROR(VLOOKUP(C8,Tabla2[],4,FALSE)," ")</f>
        <v>3.3639999999999999E-4</v>
      </c>
      <c r="K8" s="9">
        <f t="shared" si="1"/>
        <v>13.456</v>
      </c>
    </row>
    <row r="9" spans="1:653" x14ac:dyDescent="0.35">
      <c r="A9" s="10">
        <v>5</v>
      </c>
      <c r="B9" s="37">
        <v>50</v>
      </c>
      <c r="C9" s="37" t="s">
        <v>0</v>
      </c>
      <c r="D9" s="37" t="str">
        <f>VLOOKUP(C9,Tabla2[],2,FALSE)</f>
        <v>kWh</v>
      </c>
      <c r="E9" s="38">
        <v>44197</v>
      </c>
      <c r="F9" s="39">
        <v>5000</v>
      </c>
      <c r="G9" s="40">
        <v>250000</v>
      </c>
      <c r="H9" s="4">
        <f>IFERROR(VLOOKUP(C9,Tabla2[],3,FALSE)," ")</f>
        <v>1</v>
      </c>
      <c r="I9" s="6">
        <f t="shared" si="0"/>
        <v>5000</v>
      </c>
      <c r="J9" s="8">
        <f>IFERROR(VLOOKUP(C9,Tabla2[],4,FALSE)," ")</f>
        <v>3.3639999999999999E-4</v>
      </c>
      <c r="K9" s="9">
        <f t="shared" si="1"/>
        <v>1.6819999999999999</v>
      </c>
    </row>
    <row r="10" spans="1:653" x14ac:dyDescent="0.35">
      <c r="A10" s="10">
        <v>6</v>
      </c>
      <c r="B10" s="37">
        <v>55</v>
      </c>
      <c r="C10" s="37" t="s">
        <v>0</v>
      </c>
      <c r="D10" s="37" t="str">
        <f>VLOOKUP(C10,Tabla2[],2,FALSE)</f>
        <v>kWh</v>
      </c>
      <c r="E10" s="38">
        <v>44228</v>
      </c>
      <c r="F10" s="39">
        <v>6000</v>
      </c>
      <c r="G10" s="40">
        <v>300000</v>
      </c>
      <c r="H10" s="4">
        <f>IFERROR(VLOOKUP(C10,Tabla2[],3,FALSE)," ")</f>
        <v>1</v>
      </c>
      <c r="I10" s="6">
        <f t="shared" si="0"/>
        <v>6000</v>
      </c>
      <c r="J10" s="8">
        <f>IFERROR(VLOOKUP(C10,Tabla2[],4,FALSE)," ")</f>
        <v>3.3639999999999999E-4</v>
      </c>
      <c r="K10" s="9">
        <f t="shared" si="1"/>
        <v>2.0183999999999997</v>
      </c>
    </row>
    <row r="11" spans="1:653" x14ac:dyDescent="0.35">
      <c r="A11" s="10">
        <v>7</v>
      </c>
      <c r="B11" s="37">
        <v>10</v>
      </c>
      <c r="C11" s="37" t="s">
        <v>1</v>
      </c>
      <c r="D11" s="37" t="str">
        <f>VLOOKUP(C11,Tabla2[],2,FALSE)</f>
        <v>kg</v>
      </c>
      <c r="E11" s="38">
        <v>44256</v>
      </c>
      <c r="F11" s="39">
        <v>3000</v>
      </c>
      <c r="G11" s="40">
        <v>1500000</v>
      </c>
      <c r="H11" s="4">
        <f>IFERROR(VLOOKUP(C11,Tabla2[],3,FALSE)," ")</f>
        <v>14.07</v>
      </c>
      <c r="I11" s="6">
        <f t="shared" si="0"/>
        <v>42210</v>
      </c>
      <c r="J11" s="8">
        <f>IFERROR(VLOOKUP(C11,Tabla2[],4,FALSE)," ")</f>
        <v>2.2723619999999998E-4</v>
      </c>
      <c r="K11" s="9">
        <f t="shared" si="1"/>
        <v>9.5916400019999983</v>
      </c>
    </row>
    <row r="12" spans="1:653" x14ac:dyDescent="0.35">
      <c r="A12" s="10">
        <v>8</v>
      </c>
      <c r="B12" s="37">
        <v>10</v>
      </c>
      <c r="C12" s="37" t="s">
        <v>1</v>
      </c>
      <c r="D12" s="37" t="str">
        <f>VLOOKUP(C12,Tabla2[],2,FALSE)</f>
        <v>kg</v>
      </c>
      <c r="E12" s="38">
        <v>44287</v>
      </c>
      <c r="F12" s="39">
        <v>100</v>
      </c>
      <c r="G12" s="40">
        <v>100000</v>
      </c>
      <c r="H12" s="4">
        <f>IFERROR(VLOOKUP(C12,Tabla2[],3,FALSE)," ")</f>
        <v>14.07</v>
      </c>
      <c r="I12" s="6">
        <f t="shared" si="0"/>
        <v>1407</v>
      </c>
      <c r="J12" s="8">
        <f>IFERROR(VLOOKUP(C12,Tabla2[],4,FALSE)," ")</f>
        <v>2.2723619999999998E-4</v>
      </c>
      <c r="K12" s="9">
        <f t="shared" si="1"/>
        <v>0.31972133339999997</v>
      </c>
    </row>
    <row r="13" spans="1:653" x14ac:dyDescent="0.35">
      <c r="A13" s="10">
        <v>9</v>
      </c>
      <c r="B13" s="37">
        <v>55</v>
      </c>
      <c r="C13" s="37" t="s">
        <v>1</v>
      </c>
      <c r="D13" s="37" t="str">
        <f>VLOOKUP(C13,Tabla2[],2,FALSE)</f>
        <v>kg</v>
      </c>
      <c r="E13" s="38">
        <v>44197</v>
      </c>
      <c r="F13" s="39">
        <v>100</v>
      </c>
      <c r="G13" s="40">
        <v>100000</v>
      </c>
      <c r="H13" s="4">
        <f>IFERROR(VLOOKUP(C13,Tabla2[],3,FALSE)," ")</f>
        <v>14.07</v>
      </c>
      <c r="I13" s="6">
        <f t="shared" si="0"/>
        <v>1407</v>
      </c>
      <c r="J13" s="8">
        <f>IFERROR(VLOOKUP(C13,Tabla2[],4,FALSE)," ")</f>
        <v>2.2723619999999998E-4</v>
      </c>
      <c r="K13" s="9">
        <f t="shared" si="1"/>
        <v>0.31972133339999997</v>
      </c>
    </row>
    <row r="14" spans="1:653" x14ac:dyDescent="0.35">
      <c r="A14" s="10">
        <v>10</v>
      </c>
      <c r="B14" s="37">
        <v>30</v>
      </c>
      <c r="C14" s="37" t="s">
        <v>4</v>
      </c>
      <c r="D14" s="37" t="str">
        <f>VLOOKUP(C14,Tabla2[],2,FALSE)</f>
        <v>kg</v>
      </c>
      <c r="E14" s="38">
        <v>44228</v>
      </c>
      <c r="F14" s="39">
        <v>200</v>
      </c>
      <c r="G14" s="40">
        <v>200000</v>
      </c>
      <c r="H14" s="4">
        <f>IFERROR(VLOOKUP(C14,Tabla2[],3,FALSE)," ")</f>
        <v>5</v>
      </c>
      <c r="I14" s="6">
        <f t="shared" si="0"/>
        <v>1000</v>
      </c>
      <c r="J14" s="8">
        <f>IFERROR(VLOOKUP(C14,Tabla2[],4,FALSE)," ")</f>
        <v>4.1004000000000002E-4</v>
      </c>
      <c r="K14" s="9">
        <f t="shared" si="1"/>
        <v>0.41004000000000002</v>
      </c>
    </row>
    <row r="15" spans="1:653" x14ac:dyDescent="0.35">
      <c r="A15" s="10">
        <v>11</v>
      </c>
      <c r="B15" s="37">
        <v>30</v>
      </c>
      <c r="C15" s="37" t="s">
        <v>3</v>
      </c>
      <c r="D15" s="37" t="str">
        <f>VLOOKUP(C15,Tabla2[],2,FALSE)</f>
        <v>litros</v>
      </c>
      <c r="E15" s="38">
        <v>44256</v>
      </c>
      <c r="F15" s="39">
        <v>1000</v>
      </c>
      <c r="G15" s="40">
        <v>100000</v>
      </c>
      <c r="H15" s="4">
        <f>IFERROR(VLOOKUP(C15,Tabla2[],3,FALSE)," ")</f>
        <v>10.64</v>
      </c>
      <c r="I15" s="6">
        <f t="shared" si="0"/>
        <v>10640</v>
      </c>
      <c r="J15" s="8">
        <f>IFERROR(VLOOKUP(C15,Tabla2[],4,FALSE)," ")</f>
        <v>2.6487479999999996E-4</v>
      </c>
      <c r="K15" s="9">
        <f t="shared" si="1"/>
        <v>2.8182678719999994</v>
      </c>
    </row>
    <row r="16" spans="1:653" x14ac:dyDescent="0.35">
      <c r="A16" s="10">
        <v>12</v>
      </c>
      <c r="B16" s="37">
        <v>404</v>
      </c>
      <c r="C16" s="37" t="s">
        <v>8</v>
      </c>
      <c r="D16" s="37" t="str">
        <f>VLOOKUP(C16,Tabla2[],2,FALSE)</f>
        <v>kg</v>
      </c>
      <c r="E16" s="38">
        <v>44287</v>
      </c>
      <c r="F16" s="39">
        <v>1000</v>
      </c>
      <c r="G16" s="40">
        <v>100000</v>
      </c>
      <c r="H16" s="4">
        <f>IFERROR(VLOOKUP(C16,Tabla2[],3,FALSE)," ")</f>
        <v>4.0106999999999999</v>
      </c>
      <c r="I16" s="6">
        <f t="shared" si="0"/>
        <v>4010.7</v>
      </c>
      <c r="J16" s="8">
        <f>IFERROR(VLOOKUP(C16,Tabla2[],4,FALSE)," ")</f>
        <v>4.1004000000000002E-4</v>
      </c>
      <c r="K16" s="9">
        <f t="shared" si="1"/>
        <v>1.6445474280000001</v>
      </c>
    </row>
    <row r="17" spans="1:11" x14ac:dyDescent="0.35">
      <c r="A17" s="10">
        <v>13</v>
      </c>
      <c r="B17" s="37">
        <v>4</v>
      </c>
      <c r="C17" s="37" t="s">
        <v>8</v>
      </c>
      <c r="D17" s="37" t="str">
        <f>VLOOKUP(C17,Tabla2[],2,FALSE)</f>
        <v>kg</v>
      </c>
      <c r="E17" s="38">
        <v>44197</v>
      </c>
      <c r="F17" s="39">
        <v>9000</v>
      </c>
      <c r="G17" s="40">
        <v>900000</v>
      </c>
      <c r="H17" s="4">
        <f>IFERROR(VLOOKUP(C17,Tabla2[],3,FALSE)," ")</f>
        <v>4.0106999999999999</v>
      </c>
      <c r="I17" s="6">
        <f t="shared" si="0"/>
        <v>36096.300000000003</v>
      </c>
      <c r="J17" s="8">
        <f>IFERROR(VLOOKUP(C17,Tabla2[],4,FALSE)," ")</f>
        <v>4.1004000000000002E-4</v>
      </c>
      <c r="K17" s="9">
        <f t="shared" si="1"/>
        <v>14.800926852000002</v>
      </c>
    </row>
    <row r="18" spans="1:11" x14ac:dyDescent="0.35">
      <c r="A18" s="10">
        <v>14</v>
      </c>
      <c r="B18" s="37">
        <v>88</v>
      </c>
      <c r="C18" s="37" t="s">
        <v>2</v>
      </c>
      <c r="D18" s="37" t="str">
        <f>VLOOKUP(C18,Tabla2[],2,FALSE)</f>
        <v>m3S</v>
      </c>
      <c r="E18" s="38">
        <v>44228</v>
      </c>
      <c r="F18" s="39">
        <v>10000</v>
      </c>
      <c r="G18" s="40">
        <v>500000</v>
      </c>
      <c r="H18" s="4">
        <f>IFERROR(VLOOKUP(C18,Tabla2[],3,FALSE)," ")</f>
        <v>10.86</v>
      </c>
      <c r="I18" s="6">
        <f t="shared" si="0"/>
        <v>108600</v>
      </c>
      <c r="J18" s="8">
        <f>IFERROR(VLOOKUP(C18,Tabla2[],4,FALSE)," ")</f>
        <v>2.025594E-4</v>
      </c>
      <c r="K18" s="9">
        <f t="shared" si="1"/>
        <v>21.997950840000001</v>
      </c>
    </row>
    <row r="19" spans="1:11" x14ac:dyDescent="0.35">
      <c r="A19" s="10">
        <v>15</v>
      </c>
      <c r="B19" s="37"/>
      <c r="C19" s="37"/>
      <c r="D19" s="37"/>
      <c r="E19" s="38"/>
      <c r="F19" s="39"/>
      <c r="G19" s="40"/>
      <c r="H19" s="4" t="str">
        <f>IFERROR(VLOOKUP(C19,Tabla2[],3,FALSE)," ")</f>
        <v xml:space="preserve"> </v>
      </c>
      <c r="I19" s="6" t="str">
        <f t="shared" si="0"/>
        <v xml:space="preserve"> </v>
      </c>
      <c r="J19" s="8" t="str">
        <f>IFERROR(VLOOKUP(C19,Tabla2[],4,FALSE)," ")</f>
        <v xml:space="preserve"> </v>
      </c>
      <c r="K19" s="9" t="str">
        <f t="shared" si="1"/>
        <v/>
      </c>
    </row>
    <row r="20" spans="1:11" x14ac:dyDescent="0.35">
      <c r="A20" s="10">
        <v>16</v>
      </c>
      <c r="B20" s="37"/>
      <c r="C20" s="37"/>
      <c r="D20" s="37"/>
      <c r="E20" s="38"/>
      <c r="F20" s="39"/>
      <c r="G20" s="40"/>
      <c r="H20" s="4" t="str">
        <f>IFERROR(VLOOKUP(C20,Tabla2[],3,FALSE)," ")</f>
        <v xml:space="preserve"> </v>
      </c>
      <c r="I20" s="6" t="str">
        <f t="shared" si="0"/>
        <v xml:space="preserve"> </v>
      </c>
      <c r="J20" s="8" t="str">
        <f>IFERROR(VLOOKUP(C20,Tabla2[],4,FALSE)," ")</f>
        <v xml:space="preserve"> </v>
      </c>
      <c r="K20" s="9" t="str">
        <f t="shared" si="1"/>
        <v/>
      </c>
    </row>
    <row r="21" spans="1:11" x14ac:dyDescent="0.35">
      <c r="A21" s="10">
        <v>17</v>
      </c>
      <c r="B21" s="37"/>
      <c r="C21" s="37"/>
      <c r="D21" s="37"/>
      <c r="E21" s="38"/>
      <c r="F21" s="39"/>
      <c r="G21" s="40"/>
      <c r="H21" s="4" t="str">
        <f>IFERROR(VLOOKUP(C21,Tabla2[],3,FALSE)," ")</f>
        <v xml:space="preserve"> </v>
      </c>
      <c r="I21" s="6" t="str">
        <f t="shared" si="0"/>
        <v xml:space="preserve"> </v>
      </c>
      <c r="J21" s="8" t="str">
        <f>IFERROR(VLOOKUP(C21,Tabla2[],4,FALSE)," ")</f>
        <v xml:space="preserve"> </v>
      </c>
      <c r="K21" s="9" t="str">
        <f t="shared" si="1"/>
        <v/>
      </c>
    </row>
    <row r="22" spans="1:11" x14ac:dyDescent="0.35">
      <c r="A22" s="10">
        <v>18</v>
      </c>
      <c r="B22" s="37"/>
      <c r="C22" s="37"/>
      <c r="D22" s="37"/>
      <c r="E22" s="38"/>
      <c r="F22" s="39"/>
      <c r="G22" s="40"/>
      <c r="H22" s="4" t="str">
        <f>IFERROR(VLOOKUP(C22,Tabla2[],3,FALSE)," ")</f>
        <v xml:space="preserve"> </v>
      </c>
      <c r="I22" s="6" t="str">
        <f t="shared" si="0"/>
        <v xml:space="preserve"> </v>
      </c>
      <c r="J22" s="8" t="str">
        <f>IFERROR(VLOOKUP(C22,Tabla2[],4,FALSE)," ")</f>
        <v xml:space="preserve"> </v>
      </c>
      <c r="K22" s="9" t="str">
        <f t="shared" si="1"/>
        <v/>
      </c>
    </row>
    <row r="23" spans="1:11" x14ac:dyDescent="0.35">
      <c r="A23" s="10">
        <v>19</v>
      </c>
      <c r="B23" s="37"/>
      <c r="C23" s="37"/>
      <c r="D23" s="37"/>
      <c r="E23" s="38"/>
      <c r="F23" s="39"/>
      <c r="G23" s="40"/>
      <c r="H23" s="4" t="str">
        <f>IFERROR(VLOOKUP(C23,Tabla2[],3,FALSE)," ")</f>
        <v xml:space="preserve"> </v>
      </c>
      <c r="I23" s="6" t="str">
        <f t="shared" si="0"/>
        <v xml:space="preserve"> </v>
      </c>
      <c r="J23" s="8" t="str">
        <f>IFERROR(VLOOKUP(C23,Tabla2[],4,FALSE)," ")</f>
        <v xml:space="preserve"> </v>
      </c>
      <c r="K23" s="9" t="str">
        <f t="shared" si="1"/>
        <v/>
      </c>
    </row>
    <row r="24" spans="1:11" x14ac:dyDescent="0.35">
      <c r="A24" s="10">
        <v>20</v>
      </c>
      <c r="B24" s="37"/>
      <c r="C24" s="37"/>
      <c r="D24" s="37"/>
      <c r="E24" s="38"/>
      <c r="F24" s="39"/>
      <c r="G24" s="40"/>
      <c r="H24" s="4" t="str">
        <f>IFERROR(VLOOKUP(C24,Tabla2[],3,FALSE)," ")</f>
        <v xml:space="preserve"> </v>
      </c>
      <c r="I24" s="6" t="str">
        <f t="shared" si="0"/>
        <v xml:space="preserve"> </v>
      </c>
      <c r="J24" s="8" t="str">
        <f>IFERROR(VLOOKUP(C24,Tabla2[],4,FALSE)," ")</f>
        <v xml:space="preserve"> </v>
      </c>
      <c r="K24" s="9" t="str">
        <f t="shared" si="1"/>
        <v/>
      </c>
    </row>
    <row r="25" spans="1:11" x14ac:dyDescent="0.35">
      <c r="A25" s="10">
        <v>21</v>
      </c>
      <c r="B25" s="37"/>
      <c r="C25" s="37"/>
      <c r="D25" s="37"/>
      <c r="E25" s="38"/>
      <c r="F25" s="39"/>
      <c r="G25" s="40"/>
      <c r="H25" s="4" t="str">
        <f>IFERROR(VLOOKUP(C25,Tabla2[],3,FALSE)," ")</f>
        <v xml:space="preserve"> </v>
      </c>
      <c r="I25" s="6" t="str">
        <f t="shared" si="0"/>
        <v xml:space="preserve"> </v>
      </c>
      <c r="J25" s="8" t="str">
        <f>IFERROR(VLOOKUP(C25,Tabla2[],4,FALSE)," ")</f>
        <v xml:space="preserve"> </v>
      </c>
      <c r="K25" s="9" t="str">
        <f t="shared" si="1"/>
        <v/>
      </c>
    </row>
    <row r="26" spans="1:11" x14ac:dyDescent="0.35">
      <c r="A26" s="10">
        <v>22</v>
      </c>
      <c r="B26" s="37"/>
      <c r="C26" s="37"/>
      <c r="D26" s="37"/>
      <c r="E26" s="38"/>
      <c r="F26" s="39"/>
      <c r="G26" s="40"/>
      <c r="H26" s="4" t="str">
        <f>IFERROR(VLOOKUP(C26,Tabla2[],3,FALSE)," ")</f>
        <v xml:space="preserve"> </v>
      </c>
      <c r="I26" s="6" t="str">
        <f t="shared" si="0"/>
        <v xml:space="preserve"> </v>
      </c>
      <c r="J26" s="8" t="str">
        <f>IFERROR(VLOOKUP(C26,Tabla2[],4,FALSE)," ")</f>
        <v xml:space="preserve"> </v>
      </c>
      <c r="K26" s="9" t="str">
        <f t="shared" si="1"/>
        <v/>
      </c>
    </row>
    <row r="27" spans="1:11" x14ac:dyDescent="0.35">
      <c r="A27" s="10">
        <v>23</v>
      </c>
      <c r="B27" s="37"/>
      <c r="C27" s="37"/>
      <c r="D27" s="37"/>
      <c r="E27" s="38"/>
      <c r="F27" s="39"/>
      <c r="G27" s="40"/>
      <c r="H27" s="4" t="str">
        <f>IFERROR(VLOOKUP(C27,Tabla2[],3,FALSE)," ")</f>
        <v xml:space="preserve"> </v>
      </c>
      <c r="I27" s="6" t="str">
        <f t="shared" si="0"/>
        <v xml:space="preserve"> </v>
      </c>
      <c r="J27" s="8" t="str">
        <f>IFERROR(VLOOKUP(C27,Tabla2[],4,FALSE)," ")</f>
        <v xml:space="preserve"> </v>
      </c>
      <c r="K27" s="9" t="str">
        <f t="shared" si="1"/>
        <v/>
      </c>
    </row>
    <row r="28" spans="1:11" x14ac:dyDescent="0.35">
      <c r="A28" s="10">
        <v>24</v>
      </c>
      <c r="B28" s="37"/>
      <c r="C28" s="37"/>
      <c r="D28" s="37"/>
      <c r="E28" s="38"/>
      <c r="F28" s="39"/>
      <c r="G28" s="40"/>
      <c r="H28" s="4" t="str">
        <f>IFERROR(VLOOKUP(C28,Tabla2[],3,FALSE)," ")</f>
        <v xml:space="preserve"> </v>
      </c>
      <c r="I28" s="6" t="str">
        <f t="shared" si="0"/>
        <v xml:space="preserve"> </v>
      </c>
      <c r="J28" s="8" t="str">
        <f>IFERROR(VLOOKUP(C28,Tabla2[],4,FALSE)," ")</f>
        <v xml:space="preserve"> </v>
      </c>
      <c r="K28" s="9" t="str">
        <f t="shared" si="1"/>
        <v/>
      </c>
    </row>
    <row r="29" spans="1:11" x14ac:dyDescent="0.35">
      <c r="A29" s="10">
        <v>25</v>
      </c>
      <c r="B29" s="37"/>
      <c r="C29" s="37"/>
      <c r="D29" s="37"/>
      <c r="E29" s="38"/>
      <c r="F29" s="39"/>
      <c r="G29" s="40"/>
      <c r="H29" s="4" t="str">
        <f>IFERROR(VLOOKUP(C29,Tabla2[],3,FALSE)," ")</f>
        <v xml:space="preserve"> </v>
      </c>
      <c r="I29" s="6" t="str">
        <f t="shared" si="0"/>
        <v xml:space="preserve"> </v>
      </c>
      <c r="J29" s="8" t="str">
        <f>IFERROR(VLOOKUP(C29,Tabla2[],4,FALSE)," ")</f>
        <v xml:space="preserve"> </v>
      </c>
      <c r="K29" s="9" t="str">
        <f t="shared" si="1"/>
        <v/>
      </c>
    </row>
    <row r="30" spans="1:11" x14ac:dyDescent="0.35">
      <c r="A30" s="10">
        <v>26</v>
      </c>
      <c r="B30" s="37"/>
      <c r="C30" s="37"/>
      <c r="D30" s="37"/>
      <c r="E30" s="38"/>
      <c r="F30" s="39"/>
      <c r="G30" s="40"/>
      <c r="H30" s="4" t="str">
        <f>IFERROR(VLOOKUP(C30,Tabla2[],3,FALSE)," ")</f>
        <v xml:space="preserve"> </v>
      </c>
      <c r="I30" s="6" t="str">
        <f t="shared" si="0"/>
        <v xml:space="preserve"> </v>
      </c>
      <c r="J30" s="8" t="str">
        <f>IFERROR(VLOOKUP(C30,Tabla2[],4,FALSE)," ")</f>
        <v xml:space="preserve"> </v>
      </c>
      <c r="K30" s="9" t="str">
        <f t="shared" si="1"/>
        <v/>
      </c>
    </row>
    <row r="31" spans="1:11" x14ac:dyDescent="0.35">
      <c r="A31" s="10">
        <v>27</v>
      </c>
      <c r="B31" s="37"/>
      <c r="C31" s="37"/>
      <c r="D31" s="37"/>
      <c r="E31" s="38"/>
      <c r="F31" s="39"/>
      <c r="G31" s="40"/>
      <c r="H31" s="4" t="str">
        <f>IFERROR(VLOOKUP(C31,Tabla2[],3,FALSE)," ")</f>
        <v xml:space="preserve"> </v>
      </c>
      <c r="I31" s="6" t="str">
        <f t="shared" si="0"/>
        <v xml:space="preserve"> </v>
      </c>
      <c r="J31" s="8" t="str">
        <f>IFERROR(VLOOKUP(C31,Tabla2[],4,FALSE)," ")</f>
        <v xml:space="preserve"> </v>
      </c>
      <c r="K31" s="9" t="str">
        <f t="shared" si="1"/>
        <v/>
      </c>
    </row>
    <row r="32" spans="1:11" x14ac:dyDescent="0.35">
      <c r="A32" s="10">
        <v>28</v>
      </c>
      <c r="B32" s="37"/>
      <c r="C32" s="37"/>
      <c r="D32" s="37"/>
      <c r="E32" s="38"/>
      <c r="F32" s="39"/>
      <c r="G32" s="40"/>
      <c r="H32" s="4" t="str">
        <f>IFERROR(VLOOKUP(C32,Tabla2[],3,FALSE)," ")</f>
        <v xml:space="preserve"> </v>
      </c>
      <c r="I32" s="6" t="str">
        <f t="shared" si="0"/>
        <v xml:space="preserve"> </v>
      </c>
      <c r="J32" s="8" t="str">
        <f>IFERROR(VLOOKUP(C32,Tabla2[],4,FALSE)," ")</f>
        <v xml:space="preserve"> </v>
      </c>
      <c r="K32" s="9" t="str">
        <f t="shared" si="1"/>
        <v/>
      </c>
    </row>
    <row r="33" spans="1:11" x14ac:dyDescent="0.35">
      <c r="A33" s="10">
        <v>29</v>
      </c>
      <c r="B33" s="37"/>
      <c r="C33" s="37"/>
      <c r="D33" s="37"/>
      <c r="E33" s="38"/>
      <c r="F33" s="39"/>
      <c r="G33" s="40"/>
      <c r="H33" s="4" t="str">
        <f>IFERROR(VLOOKUP(C33,Tabla2[],3,FALSE)," ")</f>
        <v xml:space="preserve"> </v>
      </c>
      <c r="I33" s="6" t="str">
        <f t="shared" si="0"/>
        <v xml:space="preserve"> </v>
      </c>
      <c r="J33" s="8" t="str">
        <f>IFERROR(VLOOKUP(C33,Tabla2[],4,FALSE)," ")</f>
        <v xml:space="preserve"> </v>
      </c>
      <c r="K33" s="9" t="str">
        <f t="shared" si="1"/>
        <v/>
      </c>
    </row>
    <row r="34" spans="1:11" x14ac:dyDescent="0.35">
      <c r="A34" s="10">
        <v>30</v>
      </c>
      <c r="B34" s="37"/>
      <c r="C34" s="37"/>
      <c r="D34" s="37"/>
      <c r="E34" s="38"/>
      <c r="F34" s="39"/>
      <c r="G34" s="40"/>
      <c r="H34" s="4" t="str">
        <f>IFERROR(VLOOKUP(C34,Tabla2[],3,FALSE)," ")</f>
        <v xml:space="preserve"> </v>
      </c>
      <c r="I34" s="6" t="str">
        <f t="shared" si="0"/>
        <v xml:space="preserve"> </v>
      </c>
      <c r="J34" s="8" t="str">
        <f>IFERROR(VLOOKUP(C34,Tabla2[],4,FALSE)," ")</f>
        <v xml:space="preserve"> </v>
      </c>
      <c r="K34" s="9" t="str">
        <f t="shared" si="1"/>
        <v/>
      </c>
    </row>
    <row r="35" spans="1:11" x14ac:dyDescent="0.35">
      <c r="A35" s="10">
        <v>31</v>
      </c>
      <c r="B35" s="37"/>
      <c r="C35" s="37"/>
      <c r="D35" s="37"/>
      <c r="E35" s="38"/>
      <c r="F35" s="39"/>
      <c r="G35" s="40"/>
      <c r="H35" s="4" t="str">
        <f>IFERROR(VLOOKUP(C35,Tabla2[],3,FALSE)," ")</f>
        <v xml:space="preserve"> </v>
      </c>
      <c r="I35" s="6" t="str">
        <f t="shared" si="0"/>
        <v xml:space="preserve"> </v>
      </c>
      <c r="J35" s="8" t="str">
        <f>IFERROR(VLOOKUP(C35,Tabla2[],4,FALSE)," ")</f>
        <v xml:space="preserve"> </v>
      </c>
      <c r="K35" s="9" t="str">
        <f t="shared" si="1"/>
        <v/>
      </c>
    </row>
    <row r="36" spans="1:11" x14ac:dyDescent="0.35">
      <c r="A36" s="10">
        <v>32</v>
      </c>
      <c r="B36" s="37"/>
      <c r="C36" s="37"/>
      <c r="D36" s="37"/>
      <c r="E36" s="38"/>
      <c r="F36" s="39"/>
      <c r="G36" s="40"/>
      <c r="H36" s="4" t="str">
        <f>IFERROR(VLOOKUP(C36,Tabla2[],3,FALSE)," ")</f>
        <v xml:space="preserve"> </v>
      </c>
      <c r="I36" s="6" t="str">
        <f t="shared" si="0"/>
        <v xml:space="preserve"> </v>
      </c>
      <c r="J36" s="8" t="str">
        <f>IFERROR(VLOOKUP(C36,Tabla2[],4,FALSE)," ")</f>
        <v xml:space="preserve"> </v>
      </c>
      <c r="K36" s="9" t="str">
        <f t="shared" si="1"/>
        <v/>
      </c>
    </row>
    <row r="37" spans="1:11" x14ac:dyDescent="0.35">
      <c r="A37" s="10">
        <v>33</v>
      </c>
      <c r="B37" s="37"/>
      <c r="C37" s="37"/>
      <c r="D37" s="37"/>
      <c r="E37" s="38"/>
      <c r="F37" s="39"/>
      <c r="G37" s="40"/>
      <c r="H37" s="4" t="str">
        <f>IFERROR(VLOOKUP(C37,Tabla2[],3,FALSE)," ")</f>
        <v xml:space="preserve"> </v>
      </c>
      <c r="I37" s="6" t="str">
        <f t="shared" si="0"/>
        <v xml:space="preserve"> </v>
      </c>
      <c r="J37" s="8" t="str">
        <f>IFERROR(VLOOKUP(C37,Tabla2[],4,FALSE)," ")</f>
        <v xml:space="preserve"> </v>
      </c>
      <c r="K37" s="9" t="str">
        <f t="shared" si="1"/>
        <v/>
      </c>
    </row>
    <row r="38" spans="1:11" x14ac:dyDescent="0.35">
      <c r="A38" s="10">
        <v>34</v>
      </c>
      <c r="B38" s="37"/>
      <c r="C38" s="37"/>
      <c r="D38" s="37"/>
      <c r="E38" s="38"/>
      <c r="F38" s="39"/>
      <c r="G38" s="40"/>
      <c r="H38" s="4" t="str">
        <f>IFERROR(VLOOKUP(C38,Tabla2[],3,FALSE)," ")</f>
        <v xml:space="preserve"> </v>
      </c>
      <c r="I38" s="6" t="str">
        <f t="shared" si="0"/>
        <v xml:space="preserve"> </v>
      </c>
      <c r="J38" s="8" t="str">
        <f>IFERROR(VLOOKUP(C38,Tabla2[],4,FALSE)," ")</f>
        <v xml:space="preserve"> </v>
      </c>
      <c r="K38" s="9" t="str">
        <f t="shared" si="1"/>
        <v/>
      </c>
    </row>
    <row r="39" spans="1:11" x14ac:dyDescent="0.35">
      <c r="A39" s="10">
        <v>35</v>
      </c>
      <c r="B39" s="37"/>
      <c r="C39" s="37"/>
      <c r="D39" s="37"/>
      <c r="E39" s="38"/>
      <c r="F39" s="39"/>
      <c r="G39" s="40"/>
      <c r="H39" s="4" t="str">
        <f>IFERROR(VLOOKUP(C39,Tabla2[],3,FALSE)," ")</f>
        <v xml:space="preserve"> </v>
      </c>
      <c r="I39" s="6" t="str">
        <f t="shared" si="0"/>
        <v xml:space="preserve"> </v>
      </c>
      <c r="J39" s="8" t="str">
        <f>IFERROR(VLOOKUP(C39,Tabla2[],4,FALSE)," ")</f>
        <v xml:space="preserve"> </v>
      </c>
      <c r="K39" s="9" t="str">
        <f t="shared" si="1"/>
        <v/>
      </c>
    </row>
    <row r="40" spans="1:11" x14ac:dyDescent="0.35">
      <c r="A40" s="10">
        <v>36</v>
      </c>
      <c r="B40" s="37"/>
      <c r="C40" s="37"/>
      <c r="D40" s="37"/>
      <c r="E40" s="38"/>
      <c r="F40" s="39"/>
      <c r="G40" s="40"/>
      <c r="H40" s="4" t="str">
        <f>IFERROR(VLOOKUP(C40,Tabla2[],3,FALSE)," ")</f>
        <v xml:space="preserve"> </v>
      </c>
      <c r="I40" s="6" t="str">
        <f t="shared" si="0"/>
        <v xml:space="preserve"> </v>
      </c>
      <c r="J40" s="8" t="str">
        <f>IFERROR(VLOOKUP(C40,Tabla2[],4,FALSE)," ")</f>
        <v xml:space="preserve"> </v>
      </c>
      <c r="K40" s="9" t="str">
        <f t="shared" si="1"/>
        <v/>
      </c>
    </row>
    <row r="41" spans="1:11" x14ac:dyDescent="0.35">
      <c r="A41" s="10">
        <v>37</v>
      </c>
      <c r="B41" s="37"/>
      <c r="C41" s="37"/>
      <c r="D41" s="37"/>
      <c r="E41" s="38"/>
      <c r="F41" s="39"/>
      <c r="G41" s="40"/>
      <c r="H41" s="4" t="str">
        <f>IFERROR(VLOOKUP(C41,Tabla2[],3,FALSE)," ")</f>
        <v xml:space="preserve"> </v>
      </c>
      <c r="I41" s="6" t="str">
        <f t="shared" si="0"/>
        <v xml:space="preserve"> </v>
      </c>
      <c r="J41" s="8" t="str">
        <f>IFERROR(VLOOKUP(C41,Tabla2[],4,FALSE)," ")</f>
        <v xml:space="preserve"> </v>
      </c>
      <c r="K41" s="9" t="str">
        <f t="shared" si="1"/>
        <v/>
      </c>
    </row>
    <row r="42" spans="1:11" x14ac:dyDescent="0.35">
      <c r="A42" s="10">
        <v>38</v>
      </c>
      <c r="B42" s="37"/>
      <c r="C42" s="37"/>
      <c r="D42" s="37"/>
      <c r="E42" s="38"/>
      <c r="F42" s="39"/>
      <c r="G42" s="40"/>
      <c r="H42" s="4" t="str">
        <f>IFERROR(VLOOKUP(C42,Tabla2[],3,FALSE)," ")</f>
        <v xml:space="preserve"> </v>
      </c>
      <c r="I42" s="6" t="str">
        <f t="shared" si="0"/>
        <v xml:space="preserve"> </v>
      </c>
      <c r="J42" s="8" t="str">
        <f>IFERROR(VLOOKUP(C42,Tabla2[],4,FALSE)," ")</f>
        <v xml:space="preserve"> </v>
      </c>
      <c r="K42" s="9" t="str">
        <f t="shared" si="1"/>
        <v/>
      </c>
    </row>
    <row r="43" spans="1:11" x14ac:dyDescent="0.35">
      <c r="A43" s="10">
        <v>39</v>
      </c>
      <c r="B43" s="37"/>
      <c r="C43" s="37"/>
      <c r="D43" s="37"/>
      <c r="E43" s="38"/>
      <c r="F43" s="39"/>
      <c r="G43" s="40"/>
      <c r="H43" s="4" t="str">
        <f>IFERROR(VLOOKUP(C43,Tabla2[],3,FALSE)," ")</f>
        <v xml:space="preserve"> </v>
      </c>
      <c r="I43" s="6" t="str">
        <f t="shared" si="0"/>
        <v xml:space="preserve"> </v>
      </c>
      <c r="J43" s="8" t="str">
        <f>IFERROR(VLOOKUP(C43,Tabla2[],4,FALSE)," ")</f>
        <v xml:space="preserve"> </v>
      </c>
      <c r="K43" s="9" t="str">
        <f t="shared" si="1"/>
        <v/>
      </c>
    </row>
    <row r="44" spans="1:11" x14ac:dyDescent="0.35">
      <c r="A44" s="10">
        <v>40</v>
      </c>
      <c r="B44" s="37"/>
      <c r="C44" s="37"/>
      <c r="D44" s="37"/>
      <c r="E44" s="38"/>
      <c r="F44" s="39"/>
      <c r="G44" s="40"/>
      <c r="H44" s="4" t="str">
        <f>IFERROR(VLOOKUP(C44,Tabla2[],3,FALSE)," ")</f>
        <v xml:space="preserve"> </v>
      </c>
      <c r="I44" s="6" t="str">
        <f t="shared" si="0"/>
        <v xml:space="preserve"> </v>
      </c>
      <c r="J44" s="8" t="str">
        <f>IFERROR(VLOOKUP(C44,Tabla2[],4,FALSE)," ")</f>
        <v xml:space="preserve"> </v>
      </c>
      <c r="K44" s="9" t="str">
        <f t="shared" si="1"/>
        <v/>
      </c>
    </row>
    <row r="45" spans="1:11" x14ac:dyDescent="0.35">
      <c r="A45" s="10">
        <v>41</v>
      </c>
      <c r="B45" s="37"/>
      <c r="C45" s="37"/>
      <c r="D45" s="37"/>
      <c r="E45" s="38"/>
      <c r="F45" s="39"/>
      <c r="G45" s="40"/>
      <c r="H45" s="4" t="str">
        <f>IFERROR(VLOOKUP(C45,Tabla2[],3,FALSE)," ")</f>
        <v xml:space="preserve"> </v>
      </c>
      <c r="I45" s="6" t="str">
        <f t="shared" si="0"/>
        <v xml:space="preserve"> </v>
      </c>
      <c r="J45" s="8" t="str">
        <f>IFERROR(VLOOKUP(C45,Tabla2[],4,FALSE)," ")</f>
        <v xml:space="preserve"> </v>
      </c>
      <c r="K45" s="9" t="str">
        <f t="shared" si="1"/>
        <v/>
      </c>
    </row>
    <row r="46" spans="1:11" x14ac:dyDescent="0.35">
      <c r="A46" s="10">
        <v>42</v>
      </c>
      <c r="B46" s="37"/>
      <c r="C46" s="37"/>
      <c r="D46" s="37"/>
      <c r="E46" s="38"/>
      <c r="F46" s="39"/>
      <c r="G46" s="40"/>
      <c r="H46" s="4" t="str">
        <f>IFERROR(VLOOKUP(C46,Tabla2[],3,FALSE)," ")</f>
        <v xml:space="preserve"> </v>
      </c>
      <c r="I46" s="6" t="str">
        <f t="shared" si="0"/>
        <v xml:space="preserve"> </v>
      </c>
      <c r="J46" s="8" t="str">
        <f>IFERROR(VLOOKUP(C46,Tabla2[],4,FALSE)," ")</f>
        <v xml:space="preserve"> </v>
      </c>
      <c r="K46" s="9" t="str">
        <f t="shared" si="1"/>
        <v/>
      </c>
    </row>
    <row r="47" spans="1:11" x14ac:dyDescent="0.35">
      <c r="A47" s="10">
        <v>43</v>
      </c>
      <c r="B47" s="37"/>
      <c r="C47" s="37"/>
      <c r="D47" s="37"/>
      <c r="E47" s="38"/>
      <c r="F47" s="39"/>
      <c r="G47" s="40"/>
      <c r="H47" s="4" t="str">
        <f>IFERROR(VLOOKUP(C47,Tabla2[],3,FALSE)," ")</f>
        <v xml:space="preserve"> </v>
      </c>
      <c r="I47" s="6" t="str">
        <f t="shared" si="0"/>
        <v xml:space="preserve"> </v>
      </c>
      <c r="J47" s="8" t="str">
        <f>IFERROR(VLOOKUP(C47,Tabla2[],4,FALSE)," ")</f>
        <v xml:space="preserve"> </v>
      </c>
      <c r="K47" s="9" t="str">
        <f t="shared" si="1"/>
        <v/>
      </c>
    </row>
    <row r="48" spans="1:11" x14ac:dyDescent="0.35">
      <c r="A48" s="10">
        <v>44</v>
      </c>
      <c r="B48" s="37"/>
      <c r="C48" s="37"/>
      <c r="D48" s="37"/>
      <c r="E48" s="38"/>
      <c r="F48" s="39"/>
      <c r="G48" s="40"/>
      <c r="H48" s="4" t="str">
        <f>IFERROR(VLOOKUP(C48,Tabla2[],3,FALSE)," ")</f>
        <v xml:space="preserve"> </v>
      </c>
      <c r="I48" s="6" t="str">
        <f t="shared" si="0"/>
        <v xml:space="preserve"> </v>
      </c>
      <c r="J48" s="8" t="str">
        <f>IFERROR(VLOOKUP(C48,Tabla2[],4,FALSE)," ")</f>
        <v xml:space="preserve"> </v>
      </c>
      <c r="K48" s="9" t="str">
        <f t="shared" si="1"/>
        <v/>
      </c>
    </row>
    <row r="49" spans="1:11" x14ac:dyDescent="0.35">
      <c r="A49" s="10">
        <v>45</v>
      </c>
      <c r="B49" s="37"/>
      <c r="C49" s="37"/>
      <c r="D49" s="37"/>
      <c r="E49" s="38"/>
      <c r="F49" s="39"/>
      <c r="G49" s="40"/>
      <c r="H49" s="4" t="str">
        <f>IFERROR(VLOOKUP(C49,Tabla2[],3,FALSE)," ")</f>
        <v xml:space="preserve"> </v>
      </c>
      <c r="I49" s="6" t="str">
        <f t="shared" si="0"/>
        <v xml:space="preserve"> </v>
      </c>
      <c r="J49" s="8" t="str">
        <f>IFERROR(VLOOKUP(C49,Tabla2[],4,FALSE)," ")</f>
        <v xml:space="preserve"> </v>
      </c>
      <c r="K49" s="9" t="str">
        <f t="shared" si="1"/>
        <v/>
      </c>
    </row>
    <row r="50" spans="1:11" x14ac:dyDescent="0.35">
      <c r="A50" s="10">
        <v>46</v>
      </c>
      <c r="B50" s="37"/>
      <c r="C50" s="37"/>
      <c r="D50" s="37"/>
      <c r="E50" s="38"/>
      <c r="F50" s="39"/>
      <c r="G50" s="40"/>
      <c r="H50" s="4" t="str">
        <f>IFERROR(VLOOKUP(C50,Tabla2[],3,FALSE)," ")</f>
        <v xml:space="preserve"> </v>
      </c>
      <c r="I50" s="6" t="str">
        <f t="shared" si="0"/>
        <v xml:space="preserve"> </v>
      </c>
      <c r="J50" s="8" t="str">
        <f>IFERROR(VLOOKUP(C50,Tabla2[],4,FALSE)," ")</f>
        <v xml:space="preserve"> </v>
      </c>
      <c r="K50" s="9" t="str">
        <f t="shared" si="1"/>
        <v/>
      </c>
    </row>
    <row r="51" spans="1:11" x14ac:dyDescent="0.35">
      <c r="A51" s="10">
        <v>47</v>
      </c>
      <c r="B51" s="37"/>
      <c r="C51" s="37"/>
      <c r="D51" s="37"/>
      <c r="E51" s="38"/>
      <c r="F51" s="39"/>
      <c r="G51" s="40"/>
      <c r="H51" s="4" t="str">
        <f>IFERROR(VLOOKUP(C51,Tabla2[],3,FALSE)," ")</f>
        <v xml:space="preserve"> </v>
      </c>
      <c r="I51" s="6" t="str">
        <f t="shared" si="0"/>
        <v xml:space="preserve"> </v>
      </c>
      <c r="J51" s="8" t="str">
        <f>IFERROR(VLOOKUP(C51,Tabla2[],4,FALSE)," ")</f>
        <v xml:space="preserve"> </v>
      </c>
      <c r="K51" s="9" t="str">
        <f t="shared" si="1"/>
        <v/>
      </c>
    </row>
    <row r="52" spans="1:11" x14ac:dyDescent="0.35">
      <c r="A52" s="10">
        <v>48</v>
      </c>
      <c r="B52" s="37"/>
      <c r="C52" s="37"/>
      <c r="D52" s="37"/>
      <c r="E52" s="38"/>
      <c r="F52" s="39"/>
      <c r="G52" s="40"/>
      <c r="H52" s="4" t="str">
        <f>IFERROR(VLOOKUP(C52,Tabla2[],3,FALSE)," ")</f>
        <v xml:space="preserve"> </v>
      </c>
      <c r="I52" s="6" t="str">
        <f t="shared" si="0"/>
        <v xml:space="preserve"> </v>
      </c>
      <c r="J52" s="8" t="str">
        <f>IFERROR(VLOOKUP(C52,Tabla2[],4,FALSE)," ")</f>
        <v xml:space="preserve"> </v>
      </c>
      <c r="K52" s="9" t="str">
        <f t="shared" si="1"/>
        <v/>
      </c>
    </row>
    <row r="53" spans="1:11" x14ac:dyDescent="0.35">
      <c r="A53" s="10">
        <v>49</v>
      </c>
      <c r="B53" s="37"/>
      <c r="C53" s="37"/>
      <c r="D53" s="37"/>
      <c r="E53" s="38"/>
      <c r="F53" s="39"/>
      <c r="G53" s="40"/>
      <c r="H53" s="4" t="str">
        <f>IFERROR(VLOOKUP(C53,Tabla2[],3,FALSE)," ")</f>
        <v xml:space="preserve"> </v>
      </c>
      <c r="I53" s="6" t="str">
        <f t="shared" si="0"/>
        <v xml:space="preserve"> </v>
      </c>
      <c r="J53" s="8" t="str">
        <f>IFERROR(VLOOKUP(C53,Tabla2[],4,FALSE)," ")</f>
        <v xml:space="preserve"> </v>
      </c>
      <c r="K53" s="9" t="str">
        <f t="shared" si="1"/>
        <v/>
      </c>
    </row>
    <row r="54" spans="1:11" x14ac:dyDescent="0.35">
      <c r="A54" s="10">
        <v>50</v>
      </c>
      <c r="B54" s="37"/>
      <c r="C54" s="37"/>
      <c r="D54" s="37"/>
      <c r="E54" s="38"/>
      <c r="F54" s="39"/>
      <c r="G54" s="40"/>
      <c r="H54" s="4" t="str">
        <f>IFERROR(VLOOKUP(C54,Tabla2[],3,FALSE)," ")</f>
        <v xml:space="preserve"> </v>
      </c>
      <c r="I54" s="6" t="str">
        <f t="shared" si="0"/>
        <v xml:space="preserve"> </v>
      </c>
      <c r="J54" s="8" t="str">
        <f>IFERROR(VLOOKUP(C54,Tabla2[],4,FALSE)," ")</f>
        <v xml:space="preserve"> </v>
      </c>
      <c r="K54" s="9" t="str">
        <f t="shared" si="1"/>
        <v/>
      </c>
    </row>
    <row r="55" spans="1:11" x14ac:dyDescent="0.35">
      <c r="A55" s="10">
        <v>51</v>
      </c>
      <c r="B55" s="37"/>
      <c r="C55" s="37"/>
      <c r="D55" s="37"/>
      <c r="E55" s="38"/>
      <c r="F55" s="39"/>
      <c r="G55" s="40"/>
      <c r="H55" s="4" t="str">
        <f>IFERROR(VLOOKUP(C55,Tabla2[],3,FALSE)," ")</f>
        <v xml:space="preserve"> </v>
      </c>
      <c r="I55" s="6" t="str">
        <f t="shared" si="0"/>
        <v xml:space="preserve"> </v>
      </c>
      <c r="J55" s="8" t="str">
        <f>IFERROR(VLOOKUP(C55,Tabla2[],4,FALSE)," ")</f>
        <v xml:space="preserve"> </v>
      </c>
      <c r="K55" s="9" t="str">
        <f t="shared" si="1"/>
        <v/>
      </c>
    </row>
    <row r="56" spans="1:11" x14ac:dyDescent="0.35">
      <c r="A56" s="10">
        <v>52</v>
      </c>
      <c r="B56" s="37"/>
      <c r="C56" s="37"/>
      <c r="D56" s="37"/>
      <c r="E56" s="38"/>
      <c r="F56" s="39"/>
      <c r="G56" s="40"/>
      <c r="H56" s="4" t="str">
        <f>IFERROR(VLOOKUP(C56,Tabla2[],3,FALSE)," ")</f>
        <v xml:space="preserve"> </v>
      </c>
      <c r="I56" s="6" t="str">
        <f t="shared" si="0"/>
        <v xml:space="preserve"> </v>
      </c>
      <c r="J56" s="8" t="str">
        <f>IFERROR(VLOOKUP(C56,Tabla2[],4,FALSE)," ")</f>
        <v xml:space="preserve"> </v>
      </c>
      <c r="K56" s="9" t="str">
        <f t="shared" si="1"/>
        <v/>
      </c>
    </row>
    <row r="57" spans="1:11" x14ac:dyDescent="0.35">
      <c r="A57" s="10">
        <v>53</v>
      </c>
      <c r="B57" s="37"/>
      <c r="C57" s="37"/>
      <c r="D57" s="37"/>
      <c r="E57" s="38"/>
      <c r="F57" s="39"/>
      <c r="G57" s="40"/>
      <c r="H57" s="4" t="str">
        <f>IFERROR(VLOOKUP(C57,Tabla2[],3,FALSE)," ")</f>
        <v xml:space="preserve"> </v>
      </c>
      <c r="I57" s="6" t="str">
        <f t="shared" si="0"/>
        <v xml:space="preserve"> </v>
      </c>
      <c r="J57" s="8" t="str">
        <f>IFERROR(VLOOKUP(C57,Tabla2[],4,FALSE)," ")</f>
        <v xml:space="preserve"> </v>
      </c>
      <c r="K57" s="9" t="str">
        <f t="shared" si="1"/>
        <v/>
      </c>
    </row>
    <row r="58" spans="1:11" x14ac:dyDescent="0.35">
      <c r="A58" s="10">
        <v>54</v>
      </c>
      <c r="B58" s="37"/>
      <c r="C58" s="37"/>
      <c r="D58" s="37"/>
      <c r="E58" s="38"/>
      <c r="F58" s="39"/>
      <c r="G58" s="40"/>
      <c r="H58" s="4" t="str">
        <f>IFERROR(VLOOKUP(C58,Tabla2[],3,FALSE)," ")</f>
        <v xml:space="preserve"> </v>
      </c>
      <c r="I58" s="6" t="str">
        <f t="shared" si="0"/>
        <v xml:space="preserve"> </v>
      </c>
      <c r="J58" s="8" t="str">
        <f>IFERROR(VLOOKUP(C58,Tabla2[],4,FALSE)," ")</f>
        <v xml:space="preserve"> </v>
      </c>
      <c r="K58" s="9" t="str">
        <f t="shared" si="1"/>
        <v/>
      </c>
    </row>
    <row r="59" spans="1:11" x14ac:dyDescent="0.35">
      <c r="A59" s="10">
        <v>55</v>
      </c>
      <c r="B59" s="37"/>
      <c r="C59" s="37"/>
      <c r="D59" s="37"/>
      <c r="E59" s="38"/>
      <c r="F59" s="39"/>
      <c r="G59" s="40"/>
      <c r="H59" s="4" t="str">
        <f>IFERROR(VLOOKUP(C59,Tabla2[],3,FALSE)," ")</f>
        <v xml:space="preserve"> </v>
      </c>
      <c r="I59" s="6" t="str">
        <f t="shared" si="0"/>
        <v xml:space="preserve"> </v>
      </c>
      <c r="J59" s="8" t="str">
        <f>IFERROR(VLOOKUP(C59,Tabla2[],4,FALSE)," ")</f>
        <v xml:space="preserve"> </v>
      </c>
      <c r="K59" s="9" t="str">
        <f t="shared" si="1"/>
        <v/>
      </c>
    </row>
    <row r="60" spans="1:11" x14ac:dyDescent="0.35">
      <c r="A60" s="10">
        <v>56</v>
      </c>
      <c r="B60" s="37"/>
      <c r="C60" s="37"/>
      <c r="D60" s="37"/>
      <c r="E60" s="38"/>
      <c r="F60" s="39"/>
      <c r="G60" s="40"/>
      <c r="H60" s="4" t="str">
        <f>IFERROR(VLOOKUP(C60,Tabla2[],3,FALSE)," ")</f>
        <v xml:space="preserve"> </v>
      </c>
      <c r="I60" s="6" t="str">
        <f t="shared" si="0"/>
        <v xml:space="preserve"> </v>
      </c>
      <c r="J60" s="8" t="str">
        <f>IFERROR(VLOOKUP(C60,Tabla2[],4,FALSE)," ")</f>
        <v xml:space="preserve"> </v>
      </c>
      <c r="K60" s="9" t="str">
        <f t="shared" si="1"/>
        <v/>
      </c>
    </row>
    <row r="61" spans="1:11" x14ac:dyDescent="0.35">
      <c r="A61" s="10">
        <v>57</v>
      </c>
      <c r="B61" s="37"/>
      <c r="C61" s="37"/>
      <c r="D61" s="37"/>
      <c r="E61" s="38"/>
      <c r="F61" s="39"/>
      <c r="G61" s="40"/>
      <c r="H61" s="4" t="str">
        <f>IFERROR(VLOOKUP(C61,Tabla2[],3,FALSE)," ")</f>
        <v xml:space="preserve"> </v>
      </c>
      <c r="I61" s="6" t="str">
        <f t="shared" si="0"/>
        <v xml:space="preserve"> </v>
      </c>
      <c r="J61" s="8" t="str">
        <f>IFERROR(VLOOKUP(C61,Tabla2[],4,FALSE)," ")</f>
        <v xml:space="preserve"> </v>
      </c>
      <c r="K61" s="9" t="str">
        <f t="shared" si="1"/>
        <v/>
      </c>
    </row>
    <row r="62" spans="1:11" x14ac:dyDescent="0.35">
      <c r="A62" s="10">
        <v>58</v>
      </c>
      <c r="B62" s="37"/>
      <c r="C62" s="37"/>
      <c r="D62" s="37"/>
      <c r="E62" s="38"/>
      <c r="F62" s="39"/>
      <c r="G62" s="40"/>
      <c r="H62" s="4" t="str">
        <f>IFERROR(VLOOKUP(C62,Tabla2[],3,FALSE)," ")</f>
        <v xml:space="preserve"> </v>
      </c>
      <c r="I62" s="6" t="str">
        <f t="shared" si="0"/>
        <v xml:space="preserve"> </v>
      </c>
      <c r="J62" s="8" t="str">
        <f>IFERROR(VLOOKUP(C62,Tabla2[],4,FALSE)," ")</f>
        <v xml:space="preserve"> </v>
      </c>
      <c r="K62" s="9" t="str">
        <f t="shared" si="1"/>
        <v/>
      </c>
    </row>
    <row r="63" spans="1:11" x14ac:dyDescent="0.35">
      <c r="A63" s="10">
        <v>59</v>
      </c>
      <c r="B63" s="37"/>
      <c r="C63" s="37"/>
      <c r="D63" s="37"/>
      <c r="E63" s="38"/>
      <c r="F63" s="39"/>
      <c r="G63" s="40"/>
      <c r="H63" s="4" t="str">
        <f>IFERROR(VLOOKUP(C63,Tabla2[],3,FALSE)," ")</f>
        <v xml:space="preserve"> </v>
      </c>
      <c r="I63" s="6" t="str">
        <f t="shared" si="0"/>
        <v xml:space="preserve"> </v>
      </c>
      <c r="J63" s="8" t="str">
        <f>IFERROR(VLOOKUP(C63,Tabla2[],4,FALSE)," ")</f>
        <v xml:space="preserve"> </v>
      </c>
      <c r="K63" s="9" t="str">
        <f t="shared" si="1"/>
        <v/>
      </c>
    </row>
    <row r="64" spans="1:11" x14ac:dyDescent="0.35">
      <c r="A64" s="10">
        <v>60</v>
      </c>
      <c r="B64" s="37"/>
      <c r="C64" s="37"/>
      <c r="D64" s="37"/>
      <c r="E64" s="38"/>
      <c r="F64" s="39"/>
      <c r="G64" s="40"/>
      <c r="H64" s="4" t="str">
        <f>IFERROR(VLOOKUP(C64,Tabla2[],3,FALSE)," ")</f>
        <v xml:space="preserve"> </v>
      </c>
      <c r="I64" s="6" t="str">
        <f t="shared" si="0"/>
        <v xml:space="preserve"> </v>
      </c>
      <c r="J64" s="8" t="str">
        <f>IFERROR(VLOOKUP(C64,Tabla2[],4,FALSE)," ")</f>
        <v xml:space="preserve"> </v>
      </c>
      <c r="K64" s="9" t="str">
        <f t="shared" si="1"/>
        <v/>
      </c>
    </row>
    <row r="65" spans="1:11" x14ac:dyDescent="0.35">
      <c r="A65" s="10">
        <v>61</v>
      </c>
      <c r="B65" s="37"/>
      <c r="C65" s="37"/>
      <c r="D65" s="37"/>
      <c r="E65" s="38"/>
      <c r="F65" s="39"/>
      <c r="G65" s="40"/>
      <c r="H65" s="4" t="str">
        <f>IFERROR(VLOOKUP(C65,Tabla2[],3,FALSE)," ")</f>
        <v xml:space="preserve"> </v>
      </c>
      <c r="I65" s="6" t="str">
        <f t="shared" si="0"/>
        <v xml:space="preserve"> </v>
      </c>
      <c r="J65" s="8" t="str">
        <f>IFERROR(VLOOKUP(C65,Tabla2[],4,FALSE)," ")</f>
        <v xml:space="preserve"> </v>
      </c>
      <c r="K65" s="9" t="str">
        <f t="shared" si="1"/>
        <v/>
      </c>
    </row>
    <row r="66" spans="1:11" x14ac:dyDescent="0.35">
      <c r="A66" s="10">
        <v>62</v>
      </c>
      <c r="B66" s="37"/>
      <c r="C66" s="37"/>
      <c r="D66" s="37"/>
      <c r="E66" s="38"/>
      <c r="F66" s="39"/>
      <c r="G66" s="40"/>
      <c r="H66" s="4" t="str">
        <f>IFERROR(VLOOKUP(C66,Tabla2[],3,FALSE)," ")</f>
        <v xml:space="preserve"> </v>
      </c>
      <c r="I66" s="6" t="str">
        <f t="shared" si="0"/>
        <v xml:space="preserve"> </v>
      </c>
      <c r="J66" s="8" t="str">
        <f>IFERROR(VLOOKUP(C66,Tabla2[],4,FALSE)," ")</f>
        <v xml:space="preserve"> </v>
      </c>
      <c r="K66" s="9" t="str">
        <f t="shared" si="1"/>
        <v/>
      </c>
    </row>
    <row r="67" spans="1:11" x14ac:dyDescent="0.35">
      <c r="A67" s="10">
        <v>63</v>
      </c>
      <c r="B67" s="37"/>
      <c r="C67" s="37"/>
      <c r="D67" s="37"/>
      <c r="E67" s="38"/>
      <c r="F67" s="39"/>
      <c r="G67" s="40"/>
      <c r="H67" s="4" t="str">
        <f>IFERROR(VLOOKUP(C67,Tabla2[],3,FALSE)," ")</f>
        <v xml:space="preserve"> </v>
      </c>
      <c r="I67" s="6" t="str">
        <f t="shared" si="0"/>
        <v xml:space="preserve"> </v>
      </c>
      <c r="J67" s="8" t="str">
        <f>IFERROR(VLOOKUP(C67,Tabla2[],4,FALSE)," ")</f>
        <v xml:space="preserve"> </v>
      </c>
      <c r="K67" s="9" t="str">
        <f t="shared" si="1"/>
        <v/>
      </c>
    </row>
    <row r="68" spans="1:11" x14ac:dyDescent="0.35">
      <c r="A68" s="10">
        <v>64</v>
      </c>
      <c r="B68" s="37"/>
      <c r="C68" s="37"/>
      <c r="D68" s="37"/>
      <c r="E68" s="38"/>
      <c r="F68" s="39"/>
      <c r="G68" s="40"/>
      <c r="H68" s="4" t="str">
        <f>IFERROR(VLOOKUP(C68,Tabla2[],3,FALSE)," ")</f>
        <v xml:space="preserve"> </v>
      </c>
      <c r="I68" s="6" t="str">
        <f t="shared" si="0"/>
        <v xml:space="preserve"> </v>
      </c>
      <c r="J68" s="8" t="str">
        <f>IFERROR(VLOOKUP(C68,Tabla2[],4,FALSE)," ")</f>
        <v xml:space="preserve"> </v>
      </c>
      <c r="K68" s="9" t="str">
        <f t="shared" si="1"/>
        <v/>
      </c>
    </row>
    <row r="69" spans="1:11" x14ac:dyDescent="0.35">
      <c r="A69" s="10">
        <v>65</v>
      </c>
      <c r="B69" s="37"/>
      <c r="C69" s="37"/>
      <c r="D69" s="37"/>
      <c r="E69" s="38"/>
      <c r="F69" s="39"/>
      <c r="G69" s="40"/>
      <c r="H69" s="4" t="str">
        <f>IFERROR(VLOOKUP(C69,Tabla2[],3,FALSE)," ")</f>
        <v xml:space="preserve"> </v>
      </c>
      <c r="I69" s="6" t="str">
        <f t="shared" si="0"/>
        <v xml:space="preserve"> </v>
      </c>
      <c r="J69" s="8" t="str">
        <f>IFERROR(VLOOKUP(C69,Tabla2[],4,FALSE)," ")</f>
        <v xml:space="preserve"> </v>
      </c>
      <c r="K69" s="9" t="str">
        <f t="shared" si="1"/>
        <v/>
      </c>
    </row>
    <row r="70" spans="1:11" x14ac:dyDescent="0.35">
      <c r="A70" s="10">
        <v>66</v>
      </c>
      <c r="B70" s="37"/>
      <c r="C70" s="37"/>
      <c r="D70" s="37"/>
      <c r="E70" s="38"/>
      <c r="F70" s="39"/>
      <c r="G70" s="40"/>
      <c r="H70" s="4" t="str">
        <f>IFERROR(VLOOKUP(C70,Tabla2[],3,FALSE)," ")</f>
        <v xml:space="preserve"> </v>
      </c>
      <c r="I70" s="6" t="str">
        <f t="shared" ref="I70:I104" si="2">IFERROR(H70*F70," ")</f>
        <v xml:space="preserve"> </v>
      </c>
      <c r="J70" s="8" t="str">
        <f>IFERROR(VLOOKUP(C70,Tabla2[],4,FALSE)," ")</f>
        <v xml:space="preserve"> </v>
      </c>
      <c r="K70" s="9" t="str">
        <f t="shared" ref="K70:K104" si="3">IFERROR(J70*I70,"")</f>
        <v/>
      </c>
    </row>
    <row r="71" spans="1:11" x14ac:dyDescent="0.35">
      <c r="A71" s="10">
        <v>67</v>
      </c>
      <c r="B71" s="37"/>
      <c r="C71" s="37"/>
      <c r="D71" s="37"/>
      <c r="E71" s="38"/>
      <c r="F71" s="39"/>
      <c r="G71" s="40"/>
      <c r="H71" s="4" t="str">
        <f>IFERROR(VLOOKUP(C71,Tabla2[],3,FALSE)," ")</f>
        <v xml:space="preserve"> </v>
      </c>
      <c r="I71" s="6" t="str">
        <f t="shared" si="2"/>
        <v xml:space="preserve"> </v>
      </c>
      <c r="J71" s="8" t="str">
        <f>IFERROR(VLOOKUP(C71,Tabla2[],4,FALSE)," ")</f>
        <v xml:space="preserve"> </v>
      </c>
      <c r="K71" s="9" t="str">
        <f t="shared" si="3"/>
        <v/>
      </c>
    </row>
    <row r="72" spans="1:11" x14ac:dyDescent="0.35">
      <c r="A72" s="10">
        <v>68</v>
      </c>
      <c r="B72" s="37"/>
      <c r="C72" s="37"/>
      <c r="D72" s="37"/>
      <c r="E72" s="38"/>
      <c r="F72" s="39"/>
      <c r="G72" s="40"/>
      <c r="H72" s="4" t="str">
        <f>IFERROR(VLOOKUP(C72,Tabla2[],3,FALSE)," ")</f>
        <v xml:space="preserve"> </v>
      </c>
      <c r="I72" s="6" t="str">
        <f t="shared" si="2"/>
        <v xml:space="preserve"> </v>
      </c>
      <c r="J72" s="8" t="str">
        <f>IFERROR(VLOOKUP(C72,Tabla2[],4,FALSE)," ")</f>
        <v xml:space="preserve"> </v>
      </c>
      <c r="K72" s="9" t="str">
        <f t="shared" si="3"/>
        <v/>
      </c>
    </row>
    <row r="73" spans="1:11" x14ac:dyDescent="0.35">
      <c r="A73" s="10">
        <v>69</v>
      </c>
      <c r="B73" s="37"/>
      <c r="C73" s="37"/>
      <c r="D73" s="37"/>
      <c r="E73" s="38"/>
      <c r="F73" s="39"/>
      <c r="G73" s="40"/>
      <c r="H73" s="4" t="str">
        <f>IFERROR(VLOOKUP(C73,Tabla2[],3,FALSE)," ")</f>
        <v xml:space="preserve"> </v>
      </c>
      <c r="I73" s="6" t="str">
        <f t="shared" si="2"/>
        <v xml:space="preserve"> </v>
      </c>
      <c r="J73" s="8" t="str">
        <f>IFERROR(VLOOKUP(C73,Tabla2[],4,FALSE)," ")</f>
        <v xml:space="preserve"> </v>
      </c>
      <c r="K73" s="9" t="str">
        <f t="shared" si="3"/>
        <v/>
      </c>
    </row>
    <row r="74" spans="1:11" x14ac:dyDescent="0.35">
      <c r="A74" s="10">
        <v>70</v>
      </c>
      <c r="B74" s="37"/>
      <c r="C74" s="37"/>
      <c r="D74" s="37"/>
      <c r="E74" s="38"/>
      <c r="F74" s="39"/>
      <c r="G74" s="40"/>
      <c r="H74" s="4" t="str">
        <f>IFERROR(VLOOKUP(C74,Tabla2[],3,FALSE)," ")</f>
        <v xml:space="preserve"> </v>
      </c>
      <c r="I74" s="6" t="str">
        <f t="shared" si="2"/>
        <v xml:space="preserve"> </v>
      </c>
      <c r="J74" s="8" t="str">
        <f>IFERROR(VLOOKUP(C74,Tabla2[],4,FALSE)," ")</f>
        <v xml:space="preserve"> </v>
      </c>
      <c r="K74" s="9" t="str">
        <f t="shared" si="3"/>
        <v/>
      </c>
    </row>
    <row r="75" spans="1:11" x14ac:dyDescent="0.35">
      <c r="A75" s="10">
        <v>71</v>
      </c>
      <c r="B75" s="37"/>
      <c r="C75" s="37"/>
      <c r="D75" s="37"/>
      <c r="E75" s="38"/>
      <c r="F75" s="39"/>
      <c r="G75" s="40"/>
      <c r="H75" s="4" t="str">
        <f>IFERROR(VLOOKUP(C75,Tabla2[],3,FALSE)," ")</f>
        <v xml:space="preserve"> </v>
      </c>
      <c r="I75" s="6" t="str">
        <f t="shared" si="2"/>
        <v xml:space="preserve"> </v>
      </c>
      <c r="J75" s="8" t="str">
        <f>IFERROR(VLOOKUP(C75,Tabla2[],4,FALSE)," ")</f>
        <v xml:space="preserve"> </v>
      </c>
      <c r="K75" s="9" t="str">
        <f t="shared" si="3"/>
        <v/>
      </c>
    </row>
    <row r="76" spans="1:11" x14ac:dyDescent="0.35">
      <c r="A76" s="10">
        <v>72</v>
      </c>
      <c r="B76" s="37"/>
      <c r="C76" s="37"/>
      <c r="D76" s="37"/>
      <c r="E76" s="38"/>
      <c r="F76" s="39"/>
      <c r="G76" s="40"/>
      <c r="H76" s="4" t="str">
        <f>IFERROR(VLOOKUP(C76,Tabla2[],3,FALSE)," ")</f>
        <v xml:space="preserve"> </v>
      </c>
      <c r="I76" s="6" t="str">
        <f t="shared" si="2"/>
        <v xml:space="preserve"> </v>
      </c>
      <c r="J76" s="8" t="str">
        <f>IFERROR(VLOOKUP(C76,Tabla2[],4,FALSE)," ")</f>
        <v xml:space="preserve"> </v>
      </c>
      <c r="K76" s="9" t="str">
        <f t="shared" si="3"/>
        <v/>
      </c>
    </row>
    <row r="77" spans="1:11" x14ac:dyDescent="0.35">
      <c r="A77" s="10">
        <v>73</v>
      </c>
      <c r="B77" s="37"/>
      <c r="C77" s="37"/>
      <c r="D77" s="37"/>
      <c r="E77" s="38"/>
      <c r="F77" s="39"/>
      <c r="G77" s="40"/>
      <c r="H77" s="4" t="str">
        <f>IFERROR(VLOOKUP(C77,Tabla2[],3,FALSE)," ")</f>
        <v xml:space="preserve"> </v>
      </c>
      <c r="I77" s="6" t="str">
        <f t="shared" si="2"/>
        <v xml:space="preserve"> </v>
      </c>
      <c r="J77" s="8" t="str">
        <f>IFERROR(VLOOKUP(C77,Tabla2[],4,FALSE)," ")</f>
        <v xml:space="preserve"> </v>
      </c>
      <c r="K77" s="9" t="str">
        <f t="shared" si="3"/>
        <v/>
      </c>
    </row>
    <row r="78" spans="1:11" x14ac:dyDescent="0.35">
      <c r="A78" s="10">
        <v>74</v>
      </c>
      <c r="B78" s="37"/>
      <c r="C78" s="37"/>
      <c r="D78" s="37"/>
      <c r="E78" s="38"/>
      <c r="F78" s="39"/>
      <c r="G78" s="40"/>
      <c r="H78" s="4" t="str">
        <f>IFERROR(VLOOKUP(C78,Tabla2[],3,FALSE)," ")</f>
        <v xml:space="preserve"> </v>
      </c>
      <c r="I78" s="6" t="str">
        <f t="shared" si="2"/>
        <v xml:space="preserve"> </v>
      </c>
      <c r="J78" s="8" t="str">
        <f>IFERROR(VLOOKUP(C78,Tabla2[],4,FALSE)," ")</f>
        <v xml:space="preserve"> </v>
      </c>
      <c r="K78" s="9" t="str">
        <f t="shared" si="3"/>
        <v/>
      </c>
    </row>
    <row r="79" spans="1:11" x14ac:dyDescent="0.35">
      <c r="A79" s="10">
        <v>75</v>
      </c>
      <c r="B79" s="37"/>
      <c r="C79" s="37"/>
      <c r="D79" s="37"/>
      <c r="E79" s="38"/>
      <c r="F79" s="39"/>
      <c r="G79" s="40"/>
      <c r="H79" s="4" t="str">
        <f>IFERROR(VLOOKUP(C79,Tabla2[],3,FALSE)," ")</f>
        <v xml:space="preserve"> </v>
      </c>
      <c r="I79" s="6" t="str">
        <f t="shared" si="2"/>
        <v xml:space="preserve"> </v>
      </c>
      <c r="J79" s="8" t="str">
        <f>IFERROR(VLOOKUP(C79,Tabla2[],4,FALSE)," ")</f>
        <v xml:space="preserve"> </v>
      </c>
      <c r="K79" s="9" t="str">
        <f t="shared" si="3"/>
        <v/>
      </c>
    </row>
    <row r="80" spans="1:11" x14ac:dyDescent="0.35">
      <c r="A80" s="10">
        <v>76</v>
      </c>
      <c r="B80" s="37"/>
      <c r="C80" s="37"/>
      <c r="D80" s="37"/>
      <c r="E80" s="38"/>
      <c r="F80" s="39"/>
      <c r="G80" s="40"/>
      <c r="H80" s="4" t="str">
        <f>IFERROR(VLOOKUP(C80,Tabla2[],3,FALSE)," ")</f>
        <v xml:space="preserve"> </v>
      </c>
      <c r="I80" s="6" t="str">
        <f t="shared" si="2"/>
        <v xml:space="preserve"> </v>
      </c>
      <c r="J80" s="8" t="str">
        <f>IFERROR(VLOOKUP(C80,Tabla2[],4,FALSE)," ")</f>
        <v xml:space="preserve"> </v>
      </c>
      <c r="K80" s="9" t="str">
        <f t="shared" si="3"/>
        <v/>
      </c>
    </row>
    <row r="81" spans="1:11" x14ac:dyDescent="0.35">
      <c r="A81" s="10">
        <v>77</v>
      </c>
      <c r="B81" s="37"/>
      <c r="C81" s="37"/>
      <c r="D81" s="37"/>
      <c r="E81" s="38"/>
      <c r="F81" s="39"/>
      <c r="G81" s="40"/>
      <c r="H81" s="4" t="str">
        <f>IFERROR(VLOOKUP(C81,Tabla2[],3,FALSE)," ")</f>
        <v xml:space="preserve"> </v>
      </c>
      <c r="I81" s="6" t="str">
        <f t="shared" si="2"/>
        <v xml:space="preserve"> </v>
      </c>
      <c r="J81" s="8" t="str">
        <f>IFERROR(VLOOKUP(C81,Tabla2[],4,FALSE)," ")</f>
        <v xml:space="preserve"> </v>
      </c>
      <c r="K81" s="9" t="str">
        <f t="shared" si="3"/>
        <v/>
      </c>
    </row>
    <row r="82" spans="1:11" x14ac:dyDescent="0.35">
      <c r="A82" s="10">
        <v>78</v>
      </c>
      <c r="B82" s="37"/>
      <c r="C82" s="37"/>
      <c r="D82" s="37"/>
      <c r="E82" s="38"/>
      <c r="F82" s="39"/>
      <c r="G82" s="40"/>
      <c r="H82" s="4" t="str">
        <f>IFERROR(VLOOKUP(C82,Tabla2[],3,FALSE)," ")</f>
        <v xml:space="preserve"> </v>
      </c>
      <c r="I82" s="6" t="str">
        <f t="shared" si="2"/>
        <v xml:space="preserve"> </v>
      </c>
      <c r="J82" s="8" t="str">
        <f>IFERROR(VLOOKUP(C82,Tabla2[],4,FALSE)," ")</f>
        <v xml:space="preserve"> </v>
      </c>
      <c r="K82" s="9" t="str">
        <f t="shared" si="3"/>
        <v/>
      </c>
    </row>
    <row r="83" spans="1:11" x14ac:dyDescent="0.35">
      <c r="A83" s="10">
        <v>79</v>
      </c>
      <c r="B83" s="37"/>
      <c r="C83" s="37"/>
      <c r="D83" s="37"/>
      <c r="E83" s="38"/>
      <c r="F83" s="39"/>
      <c r="G83" s="40"/>
      <c r="H83" s="4" t="str">
        <f>IFERROR(VLOOKUP(C83,Tabla2[],3,FALSE)," ")</f>
        <v xml:space="preserve"> </v>
      </c>
      <c r="I83" s="6" t="str">
        <f t="shared" si="2"/>
        <v xml:space="preserve"> </v>
      </c>
      <c r="J83" s="8" t="str">
        <f>IFERROR(VLOOKUP(C83,Tabla2[],4,FALSE)," ")</f>
        <v xml:space="preserve"> </v>
      </c>
      <c r="K83" s="9" t="str">
        <f t="shared" si="3"/>
        <v/>
      </c>
    </row>
    <row r="84" spans="1:11" x14ac:dyDescent="0.35">
      <c r="A84" s="10">
        <v>80</v>
      </c>
      <c r="B84" s="37"/>
      <c r="C84" s="37"/>
      <c r="D84" s="37"/>
      <c r="E84" s="38"/>
      <c r="F84" s="39"/>
      <c r="G84" s="40"/>
      <c r="H84" s="4" t="str">
        <f>IFERROR(VLOOKUP(C84,Tabla2[],3,FALSE)," ")</f>
        <v xml:space="preserve"> </v>
      </c>
      <c r="I84" s="6" t="str">
        <f t="shared" si="2"/>
        <v xml:space="preserve"> </v>
      </c>
      <c r="J84" s="8" t="str">
        <f>IFERROR(VLOOKUP(C84,Tabla2[],4,FALSE)," ")</f>
        <v xml:space="preserve"> </v>
      </c>
      <c r="K84" s="9" t="str">
        <f t="shared" si="3"/>
        <v/>
      </c>
    </row>
    <row r="85" spans="1:11" x14ac:dyDescent="0.35">
      <c r="A85" s="10">
        <v>81</v>
      </c>
      <c r="B85" s="37"/>
      <c r="C85" s="37"/>
      <c r="D85" s="37"/>
      <c r="E85" s="38"/>
      <c r="F85" s="39"/>
      <c r="G85" s="40"/>
      <c r="H85" s="4" t="str">
        <f>IFERROR(VLOOKUP(C85,Tabla2[],3,FALSE)," ")</f>
        <v xml:space="preserve"> </v>
      </c>
      <c r="I85" s="6" t="str">
        <f t="shared" si="2"/>
        <v xml:space="preserve"> </v>
      </c>
      <c r="J85" s="8" t="str">
        <f>IFERROR(VLOOKUP(C85,Tabla2[],4,FALSE)," ")</f>
        <v xml:space="preserve"> </v>
      </c>
      <c r="K85" s="9" t="str">
        <f t="shared" si="3"/>
        <v/>
      </c>
    </row>
    <row r="86" spans="1:11" x14ac:dyDescent="0.35">
      <c r="A86" s="10">
        <v>82</v>
      </c>
      <c r="B86" s="37"/>
      <c r="C86" s="37"/>
      <c r="D86" s="37"/>
      <c r="E86" s="38"/>
      <c r="F86" s="39"/>
      <c r="G86" s="40"/>
      <c r="H86" s="4" t="str">
        <f>IFERROR(VLOOKUP(C86,Tabla2[],3,FALSE)," ")</f>
        <v xml:space="preserve"> </v>
      </c>
      <c r="I86" s="6" t="str">
        <f t="shared" si="2"/>
        <v xml:space="preserve"> </v>
      </c>
      <c r="J86" s="8" t="str">
        <f>IFERROR(VLOOKUP(C86,Tabla2[],4,FALSE)," ")</f>
        <v xml:space="preserve"> </v>
      </c>
      <c r="K86" s="9" t="str">
        <f t="shared" si="3"/>
        <v/>
      </c>
    </row>
    <row r="87" spans="1:11" x14ac:dyDescent="0.35">
      <c r="A87" s="10">
        <v>83</v>
      </c>
      <c r="B87" s="37"/>
      <c r="C87" s="37"/>
      <c r="D87" s="37"/>
      <c r="E87" s="38"/>
      <c r="F87" s="39"/>
      <c r="G87" s="40"/>
      <c r="H87" s="4" t="str">
        <f>IFERROR(VLOOKUP(C87,Tabla2[],3,FALSE)," ")</f>
        <v xml:space="preserve"> </v>
      </c>
      <c r="I87" s="6" t="str">
        <f t="shared" si="2"/>
        <v xml:space="preserve"> </v>
      </c>
      <c r="J87" s="8" t="str">
        <f>IFERROR(VLOOKUP(C87,Tabla2[],4,FALSE)," ")</f>
        <v xml:space="preserve"> </v>
      </c>
      <c r="K87" s="9" t="str">
        <f t="shared" si="3"/>
        <v/>
      </c>
    </row>
    <row r="88" spans="1:11" x14ac:dyDescent="0.35">
      <c r="A88" s="10">
        <v>84</v>
      </c>
      <c r="B88" s="37"/>
      <c r="C88" s="37"/>
      <c r="D88" s="37"/>
      <c r="E88" s="38"/>
      <c r="F88" s="39"/>
      <c r="G88" s="40"/>
      <c r="H88" s="4" t="str">
        <f>IFERROR(VLOOKUP(C88,Tabla2[],3,FALSE)," ")</f>
        <v xml:space="preserve"> </v>
      </c>
      <c r="I88" s="6" t="str">
        <f t="shared" si="2"/>
        <v xml:space="preserve"> </v>
      </c>
      <c r="J88" s="8" t="str">
        <f>IFERROR(VLOOKUP(C88,Tabla2[],4,FALSE)," ")</f>
        <v xml:space="preserve"> </v>
      </c>
      <c r="K88" s="9" t="str">
        <f t="shared" si="3"/>
        <v/>
      </c>
    </row>
    <row r="89" spans="1:11" x14ac:dyDescent="0.35">
      <c r="A89" s="10">
        <v>85</v>
      </c>
      <c r="B89" s="37"/>
      <c r="C89" s="37"/>
      <c r="D89" s="37"/>
      <c r="E89" s="38"/>
      <c r="F89" s="39"/>
      <c r="G89" s="40"/>
      <c r="H89" s="4" t="str">
        <f>IFERROR(VLOOKUP(C89,Tabla2[],3,FALSE)," ")</f>
        <v xml:space="preserve"> </v>
      </c>
      <c r="I89" s="6" t="str">
        <f t="shared" si="2"/>
        <v xml:space="preserve"> </v>
      </c>
      <c r="J89" s="8" t="str">
        <f>IFERROR(VLOOKUP(C89,Tabla2[],4,FALSE)," ")</f>
        <v xml:space="preserve"> </v>
      </c>
      <c r="K89" s="9" t="str">
        <f t="shared" si="3"/>
        <v/>
      </c>
    </row>
    <row r="90" spans="1:11" x14ac:dyDescent="0.35">
      <c r="A90" s="10">
        <v>86</v>
      </c>
      <c r="B90" s="37"/>
      <c r="C90" s="37"/>
      <c r="D90" s="37"/>
      <c r="E90" s="38"/>
      <c r="F90" s="39"/>
      <c r="G90" s="40"/>
      <c r="H90" s="4" t="str">
        <f>IFERROR(VLOOKUP(C90,Tabla2[],3,FALSE)," ")</f>
        <v xml:space="preserve"> </v>
      </c>
      <c r="I90" s="6" t="str">
        <f t="shared" si="2"/>
        <v xml:space="preserve"> </v>
      </c>
      <c r="J90" s="8" t="str">
        <f>IFERROR(VLOOKUP(C90,Tabla2[],4,FALSE)," ")</f>
        <v xml:space="preserve"> </v>
      </c>
      <c r="K90" s="9" t="str">
        <f t="shared" si="3"/>
        <v/>
      </c>
    </row>
    <row r="91" spans="1:11" x14ac:dyDescent="0.35">
      <c r="A91" s="10">
        <v>87</v>
      </c>
      <c r="B91" s="37"/>
      <c r="C91" s="37"/>
      <c r="D91" s="37"/>
      <c r="E91" s="38"/>
      <c r="F91" s="39"/>
      <c r="G91" s="40"/>
      <c r="H91" s="4" t="str">
        <f>IFERROR(VLOOKUP(C91,Tabla2[],3,FALSE)," ")</f>
        <v xml:space="preserve"> </v>
      </c>
      <c r="I91" s="6" t="str">
        <f t="shared" si="2"/>
        <v xml:space="preserve"> </v>
      </c>
      <c r="J91" s="8" t="str">
        <f>IFERROR(VLOOKUP(C91,Tabla2[],4,FALSE)," ")</f>
        <v xml:space="preserve"> </v>
      </c>
      <c r="K91" s="9" t="str">
        <f t="shared" si="3"/>
        <v/>
      </c>
    </row>
    <row r="92" spans="1:11" x14ac:dyDescent="0.35">
      <c r="A92" s="10">
        <v>88</v>
      </c>
      <c r="B92" s="37"/>
      <c r="C92" s="37"/>
      <c r="D92" s="37"/>
      <c r="E92" s="38"/>
      <c r="F92" s="39"/>
      <c r="G92" s="40"/>
      <c r="H92" s="4" t="str">
        <f>IFERROR(VLOOKUP(C92,Tabla2[],3,FALSE)," ")</f>
        <v xml:space="preserve"> </v>
      </c>
      <c r="I92" s="6" t="str">
        <f t="shared" si="2"/>
        <v xml:space="preserve"> </v>
      </c>
      <c r="J92" s="8" t="str">
        <f>IFERROR(VLOOKUP(C92,Tabla2[],4,FALSE)," ")</f>
        <v xml:space="preserve"> </v>
      </c>
      <c r="K92" s="9" t="str">
        <f t="shared" si="3"/>
        <v/>
      </c>
    </row>
    <row r="93" spans="1:11" x14ac:dyDescent="0.35">
      <c r="A93" s="10">
        <v>89</v>
      </c>
      <c r="B93" s="37"/>
      <c r="C93" s="37"/>
      <c r="D93" s="37"/>
      <c r="E93" s="38"/>
      <c r="F93" s="39"/>
      <c r="G93" s="40"/>
      <c r="H93" s="4" t="str">
        <f>IFERROR(VLOOKUP(C93,Tabla2[],3,FALSE)," ")</f>
        <v xml:space="preserve"> </v>
      </c>
      <c r="I93" s="6" t="str">
        <f t="shared" si="2"/>
        <v xml:space="preserve"> </v>
      </c>
      <c r="J93" s="8" t="str">
        <f>IFERROR(VLOOKUP(C93,Tabla2[],4,FALSE)," ")</f>
        <v xml:space="preserve"> </v>
      </c>
      <c r="K93" s="9" t="str">
        <f t="shared" si="3"/>
        <v/>
      </c>
    </row>
    <row r="94" spans="1:11" x14ac:dyDescent="0.35">
      <c r="A94" s="10">
        <v>90</v>
      </c>
      <c r="B94" s="37"/>
      <c r="C94" s="37"/>
      <c r="D94" s="37"/>
      <c r="E94" s="38"/>
      <c r="F94" s="39"/>
      <c r="G94" s="40"/>
      <c r="H94" s="4" t="str">
        <f>IFERROR(VLOOKUP(C94,Tabla2[],3,FALSE)," ")</f>
        <v xml:space="preserve"> </v>
      </c>
      <c r="I94" s="6" t="str">
        <f t="shared" si="2"/>
        <v xml:space="preserve"> </v>
      </c>
      <c r="J94" s="8" t="str">
        <f>IFERROR(VLOOKUP(C94,Tabla2[],4,FALSE)," ")</f>
        <v xml:space="preserve"> </v>
      </c>
      <c r="K94" s="9" t="str">
        <f t="shared" si="3"/>
        <v/>
      </c>
    </row>
    <row r="95" spans="1:11" x14ac:dyDescent="0.35">
      <c r="A95" s="10">
        <v>91</v>
      </c>
      <c r="B95" s="37"/>
      <c r="C95" s="37"/>
      <c r="D95" s="37"/>
      <c r="E95" s="38"/>
      <c r="F95" s="39"/>
      <c r="G95" s="40"/>
      <c r="H95" s="4" t="str">
        <f>IFERROR(VLOOKUP(C95,Tabla2[],3,FALSE)," ")</f>
        <v xml:space="preserve"> </v>
      </c>
      <c r="I95" s="6" t="str">
        <f t="shared" si="2"/>
        <v xml:space="preserve"> </v>
      </c>
      <c r="J95" s="8" t="str">
        <f>IFERROR(VLOOKUP(C95,Tabla2[],4,FALSE)," ")</f>
        <v xml:space="preserve"> </v>
      </c>
      <c r="K95" s="9" t="str">
        <f t="shared" si="3"/>
        <v/>
      </c>
    </row>
    <row r="96" spans="1:11" x14ac:dyDescent="0.35">
      <c r="A96" s="10">
        <v>92</v>
      </c>
      <c r="B96" s="37"/>
      <c r="C96" s="37"/>
      <c r="D96" s="37"/>
      <c r="E96" s="38"/>
      <c r="F96" s="39"/>
      <c r="G96" s="40"/>
      <c r="H96" s="4" t="str">
        <f>IFERROR(VLOOKUP(C96,Tabla2[],3,FALSE)," ")</f>
        <v xml:space="preserve"> </v>
      </c>
      <c r="I96" s="6" t="str">
        <f t="shared" si="2"/>
        <v xml:space="preserve"> </v>
      </c>
      <c r="J96" s="8" t="str">
        <f>IFERROR(VLOOKUP(C96,Tabla2[],4,FALSE)," ")</f>
        <v xml:space="preserve"> </v>
      </c>
      <c r="K96" s="9" t="str">
        <f t="shared" si="3"/>
        <v/>
      </c>
    </row>
    <row r="97" spans="1:11" x14ac:dyDescent="0.35">
      <c r="A97" s="10">
        <v>93</v>
      </c>
      <c r="B97" s="37"/>
      <c r="C97" s="37"/>
      <c r="D97" s="37"/>
      <c r="E97" s="38"/>
      <c r="F97" s="39"/>
      <c r="G97" s="40"/>
      <c r="H97" s="4" t="str">
        <f>IFERROR(VLOOKUP(C97,Tabla2[],3,FALSE)," ")</f>
        <v xml:space="preserve"> </v>
      </c>
      <c r="I97" s="6" t="str">
        <f t="shared" si="2"/>
        <v xml:space="preserve"> </v>
      </c>
      <c r="J97" s="8" t="str">
        <f>IFERROR(VLOOKUP(C97,Tabla2[],4,FALSE)," ")</f>
        <v xml:space="preserve"> </v>
      </c>
      <c r="K97" s="9" t="str">
        <f t="shared" si="3"/>
        <v/>
      </c>
    </row>
    <row r="98" spans="1:11" x14ac:dyDescent="0.35">
      <c r="A98" s="10">
        <v>94</v>
      </c>
      <c r="B98" s="37"/>
      <c r="C98" s="37"/>
      <c r="D98" s="37"/>
      <c r="E98" s="38"/>
      <c r="F98" s="39"/>
      <c r="G98" s="40"/>
      <c r="H98" s="4" t="str">
        <f>IFERROR(VLOOKUP(C98,Tabla2[],3,FALSE)," ")</f>
        <v xml:space="preserve"> </v>
      </c>
      <c r="I98" s="6" t="str">
        <f t="shared" si="2"/>
        <v xml:space="preserve"> </v>
      </c>
      <c r="J98" s="8" t="str">
        <f>IFERROR(VLOOKUP(C98,Tabla2[],4,FALSE)," ")</f>
        <v xml:space="preserve"> </v>
      </c>
      <c r="K98" s="9" t="str">
        <f t="shared" si="3"/>
        <v/>
      </c>
    </row>
    <row r="99" spans="1:11" x14ac:dyDescent="0.35">
      <c r="A99" s="10">
        <v>95</v>
      </c>
      <c r="B99" s="37"/>
      <c r="C99" s="37"/>
      <c r="D99" s="37"/>
      <c r="E99" s="38"/>
      <c r="F99" s="39"/>
      <c r="G99" s="40"/>
      <c r="H99" s="4" t="str">
        <f>IFERROR(VLOOKUP(C99,Tabla2[],3,FALSE)," ")</f>
        <v xml:space="preserve"> </v>
      </c>
      <c r="I99" s="6" t="str">
        <f t="shared" si="2"/>
        <v xml:space="preserve"> </v>
      </c>
      <c r="J99" s="8" t="str">
        <f>IFERROR(VLOOKUP(C99,Tabla2[],4,FALSE)," ")</f>
        <v xml:space="preserve"> </v>
      </c>
      <c r="K99" s="9" t="str">
        <f t="shared" si="3"/>
        <v/>
      </c>
    </row>
    <row r="100" spans="1:11" x14ac:dyDescent="0.35">
      <c r="A100" s="10">
        <v>96</v>
      </c>
      <c r="B100" s="37"/>
      <c r="C100" s="37"/>
      <c r="D100" s="37"/>
      <c r="E100" s="38"/>
      <c r="F100" s="39"/>
      <c r="G100" s="40"/>
      <c r="H100" s="4" t="str">
        <f>IFERROR(VLOOKUP(C100,Tabla2[],3,FALSE)," ")</f>
        <v xml:space="preserve"> </v>
      </c>
      <c r="I100" s="6" t="str">
        <f t="shared" si="2"/>
        <v xml:space="preserve"> </v>
      </c>
      <c r="J100" s="8" t="str">
        <f>IFERROR(VLOOKUP(C100,Tabla2[],4,FALSE)," ")</f>
        <v xml:space="preserve"> </v>
      </c>
      <c r="K100" s="9" t="str">
        <f t="shared" si="3"/>
        <v/>
      </c>
    </row>
    <row r="101" spans="1:11" x14ac:dyDescent="0.35">
      <c r="A101" s="10">
        <v>97</v>
      </c>
      <c r="B101" s="37"/>
      <c r="C101" s="37"/>
      <c r="D101" s="37"/>
      <c r="E101" s="38"/>
      <c r="F101" s="39"/>
      <c r="G101" s="40"/>
      <c r="H101" s="4" t="str">
        <f>IFERROR(VLOOKUP(C101,Tabla2[],3,FALSE)," ")</f>
        <v xml:space="preserve"> </v>
      </c>
      <c r="I101" s="6" t="str">
        <f t="shared" si="2"/>
        <v xml:space="preserve"> </v>
      </c>
      <c r="J101" s="8" t="str">
        <f>IFERROR(VLOOKUP(C101,Tabla2[],4,FALSE)," ")</f>
        <v xml:space="preserve"> </v>
      </c>
      <c r="K101" s="9" t="str">
        <f t="shared" si="3"/>
        <v/>
      </c>
    </row>
    <row r="102" spans="1:11" x14ac:dyDescent="0.35">
      <c r="A102" s="10">
        <v>98</v>
      </c>
      <c r="B102" s="37"/>
      <c r="C102" s="37"/>
      <c r="D102" s="37"/>
      <c r="E102" s="38"/>
      <c r="F102" s="39"/>
      <c r="G102" s="40"/>
      <c r="H102" s="4" t="str">
        <f>IFERROR(VLOOKUP(C102,Tabla2[],3,FALSE)," ")</f>
        <v xml:space="preserve"> </v>
      </c>
      <c r="I102" s="6" t="str">
        <f t="shared" si="2"/>
        <v xml:space="preserve"> </v>
      </c>
      <c r="J102" s="8" t="str">
        <f>IFERROR(VLOOKUP(C102,Tabla2[],4,FALSE)," ")</f>
        <v xml:space="preserve"> </v>
      </c>
      <c r="K102" s="9" t="str">
        <f t="shared" si="3"/>
        <v/>
      </c>
    </row>
    <row r="103" spans="1:11" x14ac:dyDescent="0.35">
      <c r="A103" s="10">
        <v>99</v>
      </c>
      <c r="B103" s="37"/>
      <c r="C103" s="37"/>
      <c r="D103" s="37"/>
      <c r="E103" s="38"/>
      <c r="F103" s="39"/>
      <c r="G103" s="40"/>
      <c r="H103" s="4" t="str">
        <f>IFERROR(VLOOKUP(C103,Tabla2[],3,FALSE)," ")</f>
        <v xml:space="preserve"> </v>
      </c>
      <c r="I103" s="6" t="str">
        <f t="shared" si="2"/>
        <v xml:space="preserve"> </v>
      </c>
      <c r="J103" s="8" t="str">
        <f>IFERROR(VLOOKUP(C103,Tabla2[],4,FALSE)," ")</f>
        <v xml:space="preserve"> </v>
      </c>
      <c r="K103" s="9" t="str">
        <f t="shared" si="3"/>
        <v/>
      </c>
    </row>
    <row r="104" spans="1:11" x14ac:dyDescent="0.35">
      <c r="A104" s="10">
        <v>100</v>
      </c>
      <c r="B104" s="37"/>
      <c r="C104" s="37"/>
      <c r="D104" s="37"/>
      <c r="E104" s="38"/>
      <c r="F104" s="39"/>
      <c r="G104" s="40"/>
      <c r="H104" s="4" t="str">
        <f>IFERROR(VLOOKUP(C104,Tabla2[],3,FALSE)," ")</f>
        <v xml:space="preserve"> </v>
      </c>
      <c r="I104" s="6" t="str">
        <f t="shared" si="2"/>
        <v xml:space="preserve"> </v>
      </c>
      <c r="J104" s="8" t="str">
        <f>IFERROR(VLOOKUP(C104,Tabla2[],4,FALSE)," ")</f>
        <v xml:space="preserve"> </v>
      </c>
      <c r="K104" s="9" t="str">
        <f t="shared" si="3"/>
        <v/>
      </c>
    </row>
  </sheetData>
  <sheetProtection algorithmName="SHA-512" hashValue="j/GqjxxVErMLK54SAcsutW8sa3MFzG7tAhgfhMQ6Cd9LxoFkvrlUevojl5xA2wy5kK6BgCX17YyJueZNGiSRRg==" saltValue="EMQIl/Uh0pzEqZsAyiWyXA==" spinCount="100000" sheet="1" objects="1" scenarios="1" autoFilter="0"/>
  <autoFilter ref="A4:K4" xr:uid="{3138EEB3-9784-4759-8D33-F58F054D25C5}"/>
  <mergeCells count="1">
    <mergeCell ref="A1:K1"/>
  </mergeCells>
  <dataValidations count="1">
    <dataValidation type="list" allowBlank="1" showInputMessage="1" showErrorMessage="1" sqref="C5:C104 D19:D104" xr:uid="{AAC149B4-81CF-46DB-8ECC-70B958CFE316}">
      <formula1>Energético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A0537-2CD1-41B7-A9A9-0FEF56A3F5F0}">
  <dimension ref="A1:T13"/>
  <sheetViews>
    <sheetView showGridLines="0" workbookViewId="0">
      <selection activeCell="C6" sqref="C6"/>
    </sheetView>
  </sheetViews>
  <sheetFormatPr baseColWidth="10" defaultColWidth="0" defaultRowHeight="14.5" x14ac:dyDescent="0.35"/>
  <cols>
    <col min="1" max="1" width="17" customWidth="1"/>
    <col min="2" max="2" width="16.81640625" customWidth="1"/>
    <col min="3" max="3" width="10.7265625" bestFit="1" customWidth="1"/>
    <col min="4" max="4" width="6.36328125" bestFit="1" customWidth="1"/>
    <col min="5" max="5" width="7.36328125" bestFit="1" customWidth="1"/>
    <col min="6" max="6" width="6.36328125" bestFit="1" customWidth="1"/>
    <col min="7" max="7" width="8.26953125" bestFit="1" customWidth="1"/>
    <col min="8" max="8" width="10.453125" bestFit="1" customWidth="1"/>
    <col min="9" max="9" width="12" bestFit="1" customWidth="1"/>
    <col min="10" max="10" width="18.08984375" bestFit="1" customWidth="1"/>
    <col min="11" max="11" width="17.1796875" bestFit="1" customWidth="1"/>
    <col min="12" max="12" width="16.90625" bestFit="1" customWidth="1"/>
    <col min="13" max="13" width="17.1796875" bestFit="1" customWidth="1"/>
    <col min="14" max="14" width="10.7265625" bestFit="1" customWidth="1"/>
    <col min="15" max="15" width="4.1796875" bestFit="1" customWidth="1"/>
    <col min="16" max="16" width="3.6328125" bestFit="1" customWidth="1"/>
    <col min="17" max="17" width="4.90625" bestFit="1" customWidth="1"/>
    <col min="18" max="18" width="8.26953125" hidden="1" customWidth="1"/>
    <col min="19" max="19" width="10.453125" hidden="1" customWidth="1"/>
    <col min="20" max="20" width="12" hidden="1" customWidth="1"/>
    <col min="21" max="16384" width="10.90625" hidden="1"/>
  </cols>
  <sheetData>
    <row r="1" spans="1:13" ht="59" customHeight="1" x14ac:dyDescent="0.35"/>
    <row r="2" spans="1:13" ht="59" customHeight="1" x14ac:dyDescent="0.35"/>
    <row r="3" spans="1:13" ht="59" customHeight="1" x14ac:dyDescent="0.35"/>
    <row r="4" spans="1:13" ht="59" customHeight="1" x14ac:dyDescent="0.35"/>
    <row r="6" spans="1:13" ht="29" x14ac:dyDescent="0.35">
      <c r="A6" s="13" t="s">
        <v>38</v>
      </c>
      <c r="B6" s="13" t="s">
        <v>37</v>
      </c>
    </row>
    <row r="7" spans="1:13" x14ac:dyDescent="0.35">
      <c r="A7" s="11" t="s">
        <v>29</v>
      </c>
      <c r="B7" s="5" t="s">
        <v>4</v>
      </c>
      <c r="C7" s="5" t="s">
        <v>0</v>
      </c>
      <c r="D7" s="5" t="s">
        <v>1</v>
      </c>
      <c r="E7" s="5" t="s">
        <v>2</v>
      </c>
      <c r="F7" s="5" t="s">
        <v>8</v>
      </c>
      <c r="G7" s="5" t="s">
        <v>3</v>
      </c>
      <c r="H7" s="5" t="s">
        <v>30</v>
      </c>
      <c r="I7" s="5" t="s">
        <v>31</v>
      </c>
      <c r="L7" s="13" t="s">
        <v>29</v>
      </c>
      <c r="M7" s="15" t="s">
        <v>39</v>
      </c>
    </row>
    <row r="8" spans="1:13" x14ac:dyDescent="0.35">
      <c r="A8" s="3" t="s">
        <v>32</v>
      </c>
      <c r="B8" s="12"/>
      <c r="C8" s="12"/>
      <c r="D8" s="12"/>
      <c r="E8" s="12"/>
      <c r="F8" s="12"/>
      <c r="G8" s="12"/>
      <c r="H8" s="12">
        <v>0</v>
      </c>
      <c r="I8" s="12">
        <v>0</v>
      </c>
      <c r="L8" s="14" t="s">
        <v>32</v>
      </c>
      <c r="M8" s="16">
        <v>0</v>
      </c>
    </row>
    <row r="9" spans="1:13" x14ac:dyDescent="0.35">
      <c r="A9" s="3" t="s">
        <v>33</v>
      </c>
      <c r="B9" s="12"/>
      <c r="C9" s="12">
        <v>15000</v>
      </c>
      <c r="D9" s="12">
        <v>1407</v>
      </c>
      <c r="E9" s="12"/>
      <c r="F9" s="12">
        <v>36096.300000000003</v>
      </c>
      <c r="G9" s="12"/>
      <c r="H9" s="12"/>
      <c r="I9" s="12">
        <v>52503.3</v>
      </c>
      <c r="L9" s="14" t="s">
        <v>33</v>
      </c>
      <c r="M9" s="16">
        <v>20.1666481854</v>
      </c>
    </row>
    <row r="10" spans="1:13" x14ac:dyDescent="0.35">
      <c r="A10" s="3" t="s">
        <v>34</v>
      </c>
      <c r="B10" s="12">
        <v>1000</v>
      </c>
      <c r="C10" s="12">
        <v>9000</v>
      </c>
      <c r="D10" s="12"/>
      <c r="E10" s="12">
        <v>108600</v>
      </c>
      <c r="F10" s="12"/>
      <c r="G10" s="12"/>
      <c r="H10" s="12"/>
      <c r="I10" s="12">
        <v>118600</v>
      </c>
      <c r="L10" s="14" t="s">
        <v>34</v>
      </c>
      <c r="M10" s="16">
        <v>25.43559084</v>
      </c>
    </row>
    <row r="11" spans="1:13" x14ac:dyDescent="0.35">
      <c r="A11" s="3" t="s">
        <v>35</v>
      </c>
      <c r="B11" s="12"/>
      <c r="C11" s="12">
        <v>5000</v>
      </c>
      <c r="D11" s="12">
        <v>42210</v>
      </c>
      <c r="E11" s="12"/>
      <c r="F11" s="12"/>
      <c r="G11" s="12">
        <v>10640</v>
      </c>
      <c r="H11" s="12"/>
      <c r="I11" s="12">
        <v>57850</v>
      </c>
      <c r="L11" s="14" t="s">
        <v>35</v>
      </c>
      <c r="M11" s="16">
        <v>14.091907873999999</v>
      </c>
    </row>
    <row r="12" spans="1:13" x14ac:dyDescent="0.35">
      <c r="A12" s="3" t="s">
        <v>36</v>
      </c>
      <c r="B12" s="12"/>
      <c r="C12" s="12">
        <v>40000</v>
      </c>
      <c r="D12" s="12">
        <v>1407</v>
      </c>
      <c r="E12" s="12"/>
      <c r="F12" s="12">
        <v>4010.7</v>
      </c>
      <c r="G12" s="12"/>
      <c r="H12" s="12"/>
      <c r="I12" s="12">
        <v>45417.7</v>
      </c>
      <c r="L12" s="14" t="s">
        <v>36</v>
      </c>
      <c r="M12" s="16">
        <v>15.420268761399999</v>
      </c>
    </row>
    <row r="13" spans="1:13" x14ac:dyDescent="0.35">
      <c r="A13" s="3" t="s">
        <v>31</v>
      </c>
      <c r="B13" s="12">
        <v>1000</v>
      </c>
      <c r="C13" s="12">
        <v>69000</v>
      </c>
      <c r="D13" s="12">
        <v>45024</v>
      </c>
      <c r="E13" s="12">
        <v>108600</v>
      </c>
      <c r="F13" s="12">
        <v>40107</v>
      </c>
      <c r="G13" s="12">
        <v>10640</v>
      </c>
      <c r="H13" s="12">
        <v>0</v>
      </c>
      <c r="I13" s="12">
        <v>274371</v>
      </c>
      <c r="L13" s="14" t="s">
        <v>31</v>
      </c>
      <c r="M13" s="16">
        <v>75.114415660799992</v>
      </c>
    </row>
  </sheetData>
  <pageMargins left="0.7" right="0.7" top="0.75" bottom="0.75" header="0.3" footer="0.3"/>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96DC3-B19C-4823-826D-447F10B13BBF}">
  <dimension ref="A1:D9"/>
  <sheetViews>
    <sheetView workbookViewId="0">
      <selection activeCell="A7" sqref="A7"/>
    </sheetView>
  </sheetViews>
  <sheetFormatPr baseColWidth="10" defaultRowHeight="14.5" x14ac:dyDescent="0.35"/>
  <cols>
    <col min="1" max="1" width="22.1796875" customWidth="1"/>
    <col min="2" max="2" width="13.453125" style="5" customWidth="1"/>
    <col min="3" max="3" width="14.90625" style="5" customWidth="1"/>
    <col min="4" max="4" width="15.36328125" style="5" customWidth="1"/>
    <col min="5" max="6" width="5.7265625" customWidth="1"/>
    <col min="7" max="7" width="13.453125" customWidth="1"/>
  </cols>
  <sheetData>
    <row r="1" spans="1:4" ht="29.5" customHeight="1" x14ac:dyDescent="0.35">
      <c r="A1" s="33" t="s">
        <v>5</v>
      </c>
      <c r="B1" s="34" t="s">
        <v>15</v>
      </c>
      <c r="C1" s="34" t="s">
        <v>18</v>
      </c>
      <c r="D1" s="34" t="s">
        <v>19</v>
      </c>
    </row>
    <row r="2" spans="1:4" x14ac:dyDescent="0.35">
      <c r="A2" t="s">
        <v>3</v>
      </c>
      <c r="B2" s="5" t="s">
        <v>13</v>
      </c>
      <c r="C2" s="5">
        <v>10.64</v>
      </c>
      <c r="D2" s="5">
        <v>2.6487479999999996E-4</v>
      </c>
    </row>
    <row r="3" spans="1:4" x14ac:dyDescent="0.35">
      <c r="A3" t="s">
        <v>8</v>
      </c>
      <c r="B3" s="5" t="s">
        <v>9</v>
      </c>
      <c r="C3" s="5">
        <v>4.0106999999999999</v>
      </c>
      <c r="D3" s="5">
        <v>4.1004000000000002E-4</v>
      </c>
    </row>
    <row r="4" spans="1:4" x14ac:dyDescent="0.35">
      <c r="A4" t="s">
        <v>2</v>
      </c>
      <c r="B4" s="5" t="s">
        <v>14</v>
      </c>
      <c r="C4" s="5">
        <v>10.86</v>
      </c>
      <c r="D4" s="5">
        <v>2.025594E-4</v>
      </c>
    </row>
    <row r="5" spans="1:4" x14ac:dyDescent="0.35">
      <c r="A5" t="s">
        <v>1</v>
      </c>
      <c r="B5" s="5" t="s">
        <v>9</v>
      </c>
      <c r="C5" s="5">
        <v>14.07</v>
      </c>
      <c r="D5" s="5">
        <v>2.2723619999999998E-4</v>
      </c>
    </row>
    <row r="6" spans="1:4" x14ac:dyDescent="0.35">
      <c r="A6" t="s">
        <v>0</v>
      </c>
      <c r="B6" s="5" t="s">
        <v>7</v>
      </c>
      <c r="C6" s="5">
        <v>1</v>
      </c>
      <c r="D6" s="5">
        <v>3.3639999999999999E-4</v>
      </c>
    </row>
    <row r="7" spans="1:4" x14ac:dyDescent="0.35">
      <c r="A7" t="s">
        <v>4</v>
      </c>
      <c r="B7" s="5" t="s">
        <v>9</v>
      </c>
      <c r="C7" s="5">
        <v>5</v>
      </c>
      <c r="D7" s="5">
        <v>4.1004000000000002E-4</v>
      </c>
    </row>
    <row r="8" spans="1:4" x14ac:dyDescent="0.35">
      <c r="A8" s="35" t="s">
        <v>27</v>
      </c>
      <c r="B8" s="36" t="s">
        <v>25</v>
      </c>
      <c r="C8" s="36" t="s">
        <v>26</v>
      </c>
      <c r="D8" s="36" t="s">
        <v>26</v>
      </c>
    </row>
    <row r="9" spans="1:4" x14ac:dyDescent="0.35">
      <c r="A9" s="35" t="s">
        <v>28</v>
      </c>
      <c r="B9" s="36" t="s">
        <v>25</v>
      </c>
      <c r="C9" s="36" t="s">
        <v>26</v>
      </c>
      <c r="D9" s="36" t="s">
        <v>26</v>
      </c>
    </row>
  </sheetData>
  <sheetProtection algorithmName="SHA-512" hashValue="hjhj+KSHDWtUcPZNtBVXMJPUxs2NFg3wxoT0JVnfMHzPiMYE2sLdiHLDSkShN/tZ6WyVqALh7/duzPk9t22fAQ==" saltValue="cEdVsUwbULHbmOi9LQw2BA==" spinCount="100000" sheet="1" objects="1" scenarios="1"/>
  <phoneticPr fontId="3" type="noConversion"/>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F c E A A B Q S w M E F A A C A A g A e W 2 q V J x Z z l y j A A A A 9 g A A A B I A H A B D b 2 5 m a W c v U G F j a 2 F n Z S 5 4 b W w g o h g A K K A U A A A A A A A A A A A A A A A A A A A A A A A A A A A A h Y 8 x D o I w G I W v Q r r T l u J A y E 8 Z W C E x M T G u T a n Q C M X Q Y r m b g 0 f y C m I U d X N 8 3 / u G 9 + 7 X G + R z 3 w U X N V o 9 m A x F m K J A G T n U 2 j Q Z m t w x T F D O Y S v k S T Q q W G R j 0 9 n W G W q d O 6 e E e O + x j / E w N o R R G p F D V e 5 k q 3 q B P r L + L 4 f a W C e M V I j D / j W G M x z R D Y 6 T Z R O Q F U K l z V d g S / d s f y A U U + e m U X F l w 6 I E s k Y g 7 w / 8 A V B L A w Q U A A I A C A B 5 b a p 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e W 2 q V B 4 p S W x S A Q A A h A I A A B M A H A B G b 3 J t d W x h c y 9 T Z W N 0 a W 9 u M S 5 t I K I Y A C i g F A A A A A A A A A A A A A A A A A A A A A A A A A A A A H V S z W o C M R C + C 7 7 D s O 1 B Y b G 0 l F 7 E g 2 w t 9 a I F L R 5 E y m x 2 1 O A m I 8 l s 0 Y o P 1 F u f o X 2 x R l f b g 5 p D E r 6 / + S D x p E S z h U F 5 3 j a r l W r F z 9 F R B o J p j m 9 t a E F O U q 1 A W H 2 n Z 2 Q D 0 l k p y h t J 4 R x Z G b F b p M y L W n 0 z 7 q G h V n S w R p P t O G E r Q T O J y 4 S r q G M V p v S B G X t Y O j b 8 r s M 1 C q H D 4 K L G y w 4 T e i b M y P l a O T K G 8 Q F v 5 / l A Y Y 7 O t 8 Q V N K n / B Q / 1 k k G h S X X I / s 8 b O r R + y s 4 k n B f G D t d L 8 r W L N e L N J u o + R j F 0 r T z c N 3 b q b Q y b q P f 9 B U + o p H B 4 S n Y s u d n P p 2 j F g Z Q A g 9 B K 9 t y r 1 R l m J / C U 1 B x B s f W F C Q 1 q x t y s w 6 o f h R k K i T Z l f l L K 4 N g g 4 9 M O C X t h s B S 2 6 1 N 2 Z 2 Q H i 9 G c j h N s Y V J y e 1 Z Y M L 9 E l l b y k B G Q 0 X 7 3 X S T p 3 1 3 M O U N u 6 9 W K t u c f q v k L U E s B A i 0 A F A A C A A g A e W 2 q V J x Z z l y j A A A A 9 g A A A B I A A A A A A A A A A A A A A A A A A A A A A E N v b m Z p Z y 9 Q Y W N r Y W d l L n h t b F B L A Q I t A B Q A A g A I A H l t q l Q P y u m r p A A A A O k A A A A T A A A A A A A A A A A A A A A A A O 8 A A A B b Q 2 9 u d G V u d F 9 U e X B l c 1 0 u e G 1 s U E s B A i 0 A F A A C A A g A e W 2 q V B 4 p S W x S A Q A A h A I A A B M A A A A A A A A A A A A A A A A A 4 A E A A E Z v c m 1 1 b G F z L 1 N l Y 3 R p b 2 4 x L m 1 Q S w U G A A A A A A M A A w D C A A A A f w M 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t w 4 A A A A A A A C V D g 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3 R h Y m x h X 0 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V n Y W N p w 7 N u I i A v P j x F b n R y e S B U e X B l P S J G a W x s Z W R D b 2 1 w b G V 0 Z V J l c 3 V s d F R v V 2 9 y a 3 N o Z W V 0 I i B W Y W x 1 Z T 0 i b D E i I C 8 + P E V u d H J 5 I F R 5 c G U 9 I k F k Z G V k V G 9 E Y X R h T W 9 k Z W w i I F Z h b H V l P S J s M C I g L z 4 8 R W 5 0 c n k g V H l w Z T 0 i R m l s b E N v d W 5 0 I i B W Y W x 1 Z T 0 i b D E w M C I g L z 4 8 R W 5 0 c n k g V H l w Z T 0 i R m l s b E V y c m 9 y Q 2 9 k Z S I g V m F s d W U 9 I n N V b m t u b 3 d u I i A v P j x F b n R y e S B U e X B l P S J G a W x s R X J y b 3 J D b 3 V u d C I g V m F s d W U 9 I m w w I i A v P j x F b n R y e S B U e X B l P S J G a W x s T G F z d F V w Z G F 0 Z W Q i I F Z h b H V l P S J k M j A y M i 0 w N S 0 x M F Q x N z o 0 M z o z N i 4 5 M j A 0 M z Y 5 W i I g L z 4 8 R W 5 0 c n k g V H l w Z T 0 i R m l s b E N v b H V t b l R 5 c G V z I i B W Y W x 1 Z T 0 i c 0 F 3 T U d C Z 2 N E Q X d V R k J R V T 0 i I C 8 + P E V u d H J 5 I F R 5 c G U 9 I k Z p b G x D b 2 x 1 b W 5 O Y W 1 l c y I g V m F s d W U 9 I n N b J n F 1 b 3 Q 7 S U Q m c X V v d D s s J n F 1 b 3 Q 7 T s K w I E Z h Y 3 R 1 c m E m c X V v d D s s J n F 1 b 3 Q 7 R W 5 l c m f D q X R p Y 2 8 m c X V v d D s s J n F 1 b 3 Q 7 V W 5 p Z G F k J n F 1 b 3 Q 7 L C Z x d W 9 0 O 2 Z l Y 2 h h I G N v b n N 1 b W 9 z I C h t b S 9 5 e X l 5 K S Z x d W 9 0 O y w m c X V v d D t D b 2 5 z d W 1 v I C B G Y W N 0 d X J h Z G 8 m c X V v d D s s J n F 1 b 3 Q 7 Q 2 9 z d G 8 g b m V 0 b y A k J n F 1 b 3 Q 7 L C Z x d W 9 0 O 0 Z h Y 3 R v c i B r V 2 h l J n F 1 b 3 Q 7 L C Z x d W 9 0 O 3 R v d G F s I G t X a G U m c X V v d D s s J n F 1 b 3 Q 7 R m F j d G 9 y Z X M g Z G U g Z W 1 p c 2 l v b i B 0 Q 0 8 y J n F 1 b 3 Q 7 L C Z x d W 9 0 O 3 R v d G F s I H R D T z I m c X V v d D t d I i A v P j x F b n R y e S B U e X B l P S J G a W x s U 3 R h d H V z I i B W Y W x 1 Z T 0 i c 0 N v b X B s Z X R l I i A v P j x F b n R y e S B U e X B l P S J S Z W x h d G l v b n N o a X B J b m Z v Q 2 9 u d G F p b m V y I i B W Y W x 1 Z T 0 i c 3 s m c X V v d D t j b 2 x 1 b W 5 D b 3 V u d C Z x d W 9 0 O z o x M S w m c X V v d D t r Z X l D b 2 x 1 b W 5 O Y W 1 l c y Z x d W 9 0 O z p b X S w m c X V v d D t x d W V y e V J l b G F 0 a W 9 u c 2 h p c H M m c X V v d D s 6 W 1 0 s J n F 1 b 3 Q 7 Y 2 9 s d W 1 u S W R l b n R p d G l l c y Z x d W 9 0 O z p b J n F 1 b 3 Q 7 U 2 V j d G l v b j E v d G F i b G F f Q S 9 B d X R v U m V t b 3 Z l Z E N v b H V t b n M x L n t J R C w w f S Z x d W 9 0 O y w m c X V v d D t T Z W N 0 a W 9 u M S 9 0 Y W J s Y V 9 B L 0 F 1 d G 9 S Z W 1 v d m V k Q 2 9 s d W 1 u c z E u e 0 7 C s C B G Y W N 0 d X J h L D F 9 J n F 1 b 3 Q 7 L C Z x d W 9 0 O 1 N l Y 3 R p b 2 4 x L 3 R h Y m x h X 0 E v Q X V 0 b 1 J l b W 9 2 Z W R D b 2 x 1 b W 5 z M S 5 7 R W 5 l c m f D q X R p Y 2 8 s M n 0 m c X V v d D s s J n F 1 b 3 Q 7 U 2 V j d G l v b j E v d G F i b G F f Q S 9 B d X R v U m V t b 3 Z l Z E N v b H V t b n M x L n t V b m l k Y W Q s M 3 0 m c X V v d D s s J n F 1 b 3 Q 7 U 2 V j d G l v b j E v d G F i b G F f Q S 9 B d X R v U m V t b 3 Z l Z E N v b H V t b n M x L n t m Z W N o Y S B j b 2 5 z d W 1 v c y A o b W 0 v e X l 5 e S k s N H 0 m c X V v d D s s J n F 1 b 3 Q 7 U 2 V j d G l v b j E v d G F i b G F f Q S 9 B d X R v U m V t b 3 Z l Z E N v b H V t b n M x L n t D b 2 5 z d W 1 v I C B G Y W N 0 d X J h Z G 8 s N X 0 m c X V v d D s s J n F 1 b 3 Q 7 U 2 V j d G l v b j E v d G F i b G F f Q S 9 B d X R v U m V t b 3 Z l Z E N v b H V t b n M x L n t D b 3 N 0 b y B u Z X R v I C Q s N n 0 m c X V v d D s s J n F 1 b 3 Q 7 U 2 V j d G l v b j E v d G F i b G F f Q S 9 B d X R v U m V t b 3 Z l Z E N v b H V t b n M x L n t G Y W N 0 b 3 I g a 1 d o Z S w 3 f S Z x d W 9 0 O y w m c X V v d D t T Z W N 0 a W 9 u M S 9 0 Y W J s Y V 9 B L 0 F 1 d G 9 S Z W 1 v d m V k Q 2 9 s d W 1 u c z E u e 3 R v d G F s I G t X a G U s O H 0 m c X V v d D s s J n F 1 b 3 Q 7 U 2 V j d G l v b j E v d G F i b G F f Q S 9 B d X R v U m V t b 3 Z l Z E N v b H V t b n M x L n t G Y W N 0 b 3 J l c y B k Z S B l b W l z a W 9 u I H R D T z I s O X 0 m c X V v d D s s J n F 1 b 3 Q 7 U 2 V j d G l v b j E v d G F i b G F f Q S 9 B d X R v U m V t b 3 Z l Z E N v b H V t b n M x L n t 0 b 3 R h b C B 0 Q 0 8 y L D E w f S Z x d W 9 0 O 1 0 s J n F 1 b 3 Q 7 Q 2 9 s d W 1 u Q 2 9 1 b n Q m c X V v d D s 6 M T E s J n F 1 b 3 Q 7 S 2 V 5 Q 2 9 s d W 1 u T m F t Z X M m c X V v d D s 6 W 1 0 s J n F 1 b 3 Q 7 Q 2 9 s d W 1 u S W R l b n R p d G l l c y Z x d W 9 0 O z p b J n F 1 b 3 Q 7 U 2 V j d G l v b j E v d G F i b G F f Q S 9 B d X R v U m V t b 3 Z l Z E N v b H V t b n M x L n t J R C w w f S Z x d W 9 0 O y w m c X V v d D t T Z W N 0 a W 9 u M S 9 0 Y W J s Y V 9 B L 0 F 1 d G 9 S Z W 1 v d m V k Q 2 9 s d W 1 u c z E u e 0 7 C s C B G Y W N 0 d X J h L D F 9 J n F 1 b 3 Q 7 L C Z x d W 9 0 O 1 N l Y 3 R p b 2 4 x L 3 R h Y m x h X 0 E v Q X V 0 b 1 J l b W 9 2 Z W R D b 2 x 1 b W 5 z M S 5 7 R W 5 l c m f D q X R p Y 2 8 s M n 0 m c X V v d D s s J n F 1 b 3 Q 7 U 2 V j d G l v b j E v d G F i b G F f Q S 9 B d X R v U m V t b 3 Z l Z E N v b H V t b n M x L n t V b m l k Y W Q s M 3 0 m c X V v d D s s J n F 1 b 3 Q 7 U 2 V j d G l v b j E v d G F i b G F f Q S 9 B d X R v U m V t b 3 Z l Z E N v b H V t b n M x L n t m Z W N o Y S B j b 2 5 z d W 1 v c y A o b W 0 v e X l 5 e S k s N H 0 m c X V v d D s s J n F 1 b 3 Q 7 U 2 V j d G l v b j E v d G F i b G F f Q S 9 B d X R v U m V t b 3 Z l Z E N v b H V t b n M x L n t D b 2 5 z d W 1 v I C B G Y W N 0 d X J h Z G 8 s N X 0 m c X V v d D s s J n F 1 b 3 Q 7 U 2 V j d G l v b j E v d G F i b G F f Q S 9 B d X R v U m V t b 3 Z l Z E N v b H V t b n M x L n t D b 3 N 0 b y B u Z X R v I C Q s N n 0 m c X V v d D s s J n F 1 b 3 Q 7 U 2 V j d G l v b j E v d G F i b G F f Q S 9 B d X R v U m V t b 3 Z l Z E N v b H V t b n M x L n t G Y W N 0 b 3 I g a 1 d o Z S w 3 f S Z x d W 9 0 O y w m c X V v d D t T Z W N 0 a W 9 u M S 9 0 Y W J s Y V 9 B L 0 F 1 d G 9 S Z W 1 v d m V k Q 2 9 s d W 1 u c z E u e 3 R v d G F s I G t X a G U s O H 0 m c X V v d D s s J n F 1 b 3 Q 7 U 2 V j d G l v b j E v d G F i b G F f Q S 9 B d X R v U m V t b 3 Z l Z E N v b H V t b n M x L n t G Y W N 0 b 3 J l c y B k Z S B l b W l z a W 9 u I H R D T z I s O X 0 m c X V v d D s s J n F 1 b 3 Q 7 U 2 V j d G l v b j E v d G F i b G F f Q S 9 B d X R v U m V t b 3 Z l Z E N v b H V t b n M x L n t 0 b 3 R h b C B 0 Q 0 8 y L D E w f S Z x d W 9 0 O 1 0 s J n F 1 b 3 Q 7 U m V s Y X R p b 2 5 z a G l w S W 5 m b y Z x d W 9 0 O z p b X X 0 i I C 8 + P C 9 T d G F i b G V F b n R y a W V z P j w v S X R l b T 4 8 S X R l b T 4 8 S X R l b U x v Y 2 F 0 a W 9 u P j x J d G V t V H l w Z T 5 G b 3 J t d W x h P C 9 J d G V t V H l w Z T 4 8 S X R l b V B h d G g + U 2 V j d G l v b j E v d G F i b G F f Q S 9 P c m l n Z W 4 8 L 0 l 0 Z W 1 Q Y X R o P j w v S X R l b U x v Y 2 F 0 a W 9 u P j x T d G F i b G V F b n R y a W V z I C 8 + P C 9 J d G V t P j x J d G V t P j x J d G V t T G 9 j Y X R p b 2 4 + P E l 0 Z W 1 U e X B l P k Z v c m 1 1 b G E 8 L 0 l 0 Z W 1 U e X B l P j x J d G V t U G F 0 a D 5 T Z W N 0 a W 9 u M S 9 0 Y W J s Y V 9 B L 0 V u Y 2 F i Z X p h Z G 9 z J T I w c H J v b W 9 2 a W R v c z w v S X R l b V B h d G g + P C 9 J d G V t T G 9 j Y X R p b 2 4 + P F N 0 Y W J s Z U V u d H J p Z X M g L z 4 8 L 0 l 0 Z W 0 + P E l 0 Z W 0 + P E l 0 Z W 1 M b 2 N h d G l v b j 4 8 S X R l b V R 5 c G U + R m 9 y b X V s Y T w v S X R l b V R 5 c G U + P E l 0 Z W 1 Q Y X R o P l N l Y 3 R p b 2 4 x L 3 R h Y m x h X 0 E v V G l w b y U y M G N h b W J p Y W R v P C 9 J d G V t U G F 0 a D 4 8 L 0 l 0 Z W 1 M b 2 N h d G l v b j 4 8 U 3 R h Y m x l R W 5 0 c m l l c y A v P j w v S X R l b T 4 8 L 0 l 0 Z W 1 z P j w v T G 9 j Y W x Q Y W N r Y W d l T W V 0 Y W R h d G F G a W x l P h Y A A A B Q S w U G A A A A A A A A A A A A A A A A A A A A A A A A J g E A A A E A A A D Q j J 3 f A R X R E Y x 6 A M B P w p f r A Q A A A H v 8 e Q 5 V r x J D u 4 q 2 k E 5 C J 8 E A A A A A A g A A A A A A E G Y A A A A B A A A g A A A A r a u w M 7 q Z A t l d / t n 9 g W n m V g C O K F n t 8 H 9 / W Y M I y V K t 4 I c A A A A A D o A A A A A C A A A g A A A A J V A M o h i K 0 Z f D 2 t Z 2 f a y 1 d t Z n s O O v Z r N W A M M E d 7 W P + z d Q A A A A a n b X D i D F / 9 H 8 s d 1 Y r e r i 3 I b 0 X G t x K u 0 B D N E f d V U Q p R g 0 Q 5 X E z S X K s h 3 o 4 H 1 t q y c y u l 7 Q E j D J R K s n Q 5 o b Y I 8 + N + H 5 W X 1 W B Z / Z u A e 9 t 5 W l f n B A A A A A F L Z y 1 d I 4 F + G A k e t F H F I n 3 b 5 E 6 X 6 P t Q h 6 3 e M p a H + y P m c i L 1 X s p T C N w w B i z S 5 w S O 2 o C g i 3 + 0 l w 7 W s T y 9 B Y Z U U 1 C Q = = < / D a t a M a s h u p > 
</file>

<file path=customXml/itemProps1.xml><?xml version="1.0" encoding="utf-8"?>
<ds:datastoreItem xmlns:ds="http://schemas.openxmlformats.org/officeDocument/2006/customXml" ds:itemID="{4C5F606C-8D1F-4CAA-B3C0-4F0A3A0606E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INICIO</vt:lpstr>
      <vt:lpstr>FACTURAS</vt:lpstr>
      <vt:lpstr>RESUMEN</vt:lpstr>
      <vt:lpstr>Lista</vt:lpstr>
      <vt:lpstr>Energético</vt:lpstr>
      <vt:lpstr>tabla_A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 Villalobos</dc:creator>
  <cp:lastModifiedBy>Joselyn Ramirez E</cp:lastModifiedBy>
  <cp:lastPrinted>2022-05-09T15:05:57Z</cp:lastPrinted>
  <dcterms:created xsi:type="dcterms:W3CDTF">2022-05-09T14:18:44Z</dcterms:created>
  <dcterms:modified xsi:type="dcterms:W3CDTF">2022-05-11T15:28:47Z</dcterms:modified>
</cp:coreProperties>
</file>